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Videos\upload\"/>
    </mc:Choice>
  </mc:AlternateContent>
  <xr:revisionPtr revIDLastSave="0" documentId="13_ncr:1_{CD5F7706-4E89-43E8-BE4D-869BBC6EE82F}" xr6:coauthVersionLast="47" xr6:coauthVersionMax="47" xr10:uidLastSave="{00000000-0000-0000-0000-000000000000}"/>
  <bookViews>
    <workbookView xWindow="-110" yWindow="-110" windowWidth="19420" windowHeight="10300" xr2:uid="{21FB6396-50C6-4765-B52B-EF4E7CFAE168}"/>
  </bookViews>
  <sheets>
    <sheet name="ABSEN SISWA" sheetId="2" r:id="rId1"/>
    <sheet name="PENGETAHUAN" sheetId="3" r:id="rId2"/>
    <sheet name="KETERAMPILAN" sheetId="4" r:id="rId3"/>
  </sheets>
  <definedNames>
    <definedName name="_xlnm.Print_Area" localSheetId="0">'ABSEN SISWA'!$D$4:$V$62</definedName>
    <definedName name="_xlnm.Print_Area" localSheetId="2">KETERAMPILAN!$D$4:$U$66</definedName>
    <definedName name="_xlnm.Print_Area" localSheetId="1">PENGETAHUAN!$D$4:$U$68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3" l="1"/>
  <c r="G31" i="4" s="1"/>
  <c r="F41" i="4"/>
  <c r="P12" i="4"/>
  <c r="E57" i="4"/>
  <c r="D51" i="4"/>
  <c r="D50" i="4"/>
  <c r="F49" i="4"/>
  <c r="E49" i="4"/>
  <c r="D49" i="4"/>
  <c r="D48" i="4"/>
  <c r="D47" i="4"/>
  <c r="D46" i="4"/>
  <c r="D45" i="4"/>
  <c r="D44" i="4"/>
  <c r="D43" i="4"/>
  <c r="D42" i="4"/>
  <c r="E41" i="4"/>
  <c r="D41" i="4"/>
  <c r="D40" i="4"/>
  <c r="D39" i="4"/>
  <c r="D38" i="4"/>
  <c r="D37" i="4"/>
  <c r="D36" i="4"/>
  <c r="D35" i="4"/>
  <c r="D34" i="4"/>
  <c r="F33" i="4"/>
  <c r="E33" i="4"/>
  <c r="D33" i="4"/>
  <c r="D32" i="4"/>
  <c r="D31" i="4"/>
  <c r="D30" i="4"/>
  <c r="D29" i="4"/>
  <c r="D28" i="4"/>
  <c r="D27" i="4"/>
  <c r="D26" i="4"/>
  <c r="F25" i="4"/>
  <c r="E25" i="4"/>
  <c r="D25" i="4"/>
  <c r="D24" i="4"/>
  <c r="D23" i="4"/>
  <c r="D22" i="4"/>
  <c r="D21" i="4"/>
  <c r="D20" i="4"/>
  <c r="D19" i="4"/>
  <c r="D18" i="4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57" i="3"/>
  <c r="F57" i="4" s="1"/>
  <c r="F56" i="3"/>
  <c r="F56" i="4" s="1"/>
  <c r="F55" i="3"/>
  <c r="F55" i="4" s="1"/>
  <c r="F54" i="3"/>
  <c r="F54" i="4" s="1"/>
  <c r="F53" i="3"/>
  <c r="F53" i="4" s="1"/>
  <c r="F52" i="3"/>
  <c r="F52" i="4" s="1"/>
  <c r="F51" i="3"/>
  <c r="F51" i="4" s="1"/>
  <c r="F50" i="3"/>
  <c r="F50" i="4" s="1"/>
  <c r="F49" i="3"/>
  <c r="F48" i="3"/>
  <c r="F48" i="4" s="1"/>
  <c r="F47" i="3"/>
  <c r="F47" i="4" s="1"/>
  <c r="F46" i="3"/>
  <c r="F46" i="4" s="1"/>
  <c r="F45" i="3"/>
  <c r="F45" i="4" s="1"/>
  <c r="F44" i="3"/>
  <c r="F44" i="4" s="1"/>
  <c r="F43" i="3"/>
  <c r="F43" i="4" s="1"/>
  <c r="F42" i="3"/>
  <c r="F42" i="4" s="1"/>
  <c r="F41" i="3"/>
  <c r="F40" i="3"/>
  <c r="F40" i="4" s="1"/>
  <c r="F39" i="3"/>
  <c r="F39" i="4" s="1"/>
  <c r="F38" i="3"/>
  <c r="F38" i="4" s="1"/>
  <c r="F37" i="3"/>
  <c r="F37" i="4" s="1"/>
  <c r="F36" i="3"/>
  <c r="F36" i="4" s="1"/>
  <c r="F35" i="3"/>
  <c r="F35" i="4" s="1"/>
  <c r="F34" i="3"/>
  <c r="F34" i="4" s="1"/>
  <c r="F33" i="3"/>
  <c r="F32" i="3"/>
  <c r="F32" i="4" s="1"/>
  <c r="F31" i="3"/>
  <c r="F31" i="4" s="1"/>
  <c r="F30" i="3"/>
  <c r="F30" i="4" s="1"/>
  <c r="F29" i="3"/>
  <c r="F29" i="4" s="1"/>
  <c r="F28" i="3"/>
  <c r="F28" i="4" s="1"/>
  <c r="F27" i="3"/>
  <c r="F27" i="4" s="1"/>
  <c r="F26" i="3"/>
  <c r="F26" i="4" s="1"/>
  <c r="F25" i="3"/>
  <c r="F24" i="3"/>
  <c r="F24" i="4" s="1"/>
  <c r="F23" i="3"/>
  <c r="F23" i="4" s="1"/>
  <c r="F22" i="3"/>
  <c r="F22" i="4" s="1"/>
  <c r="F21" i="3"/>
  <c r="F21" i="4" s="1"/>
  <c r="F20" i="3"/>
  <c r="F20" i="4" s="1"/>
  <c r="F19" i="3"/>
  <c r="F19" i="4" s="1"/>
  <c r="G19" i="3"/>
  <c r="G19" i="4" s="1"/>
  <c r="G20" i="3"/>
  <c r="G20" i="4" s="1"/>
  <c r="G21" i="3"/>
  <c r="G21" i="4" s="1"/>
  <c r="G22" i="3"/>
  <c r="G22" i="4" s="1"/>
  <c r="G23" i="3"/>
  <c r="G23" i="4" s="1"/>
  <c r="G24" i="3"/>
  <c r="G24" i="4" s="1"/>
  <c r="G25" i="3"/>
  <c r="G25" i="4" s="1"/>
  <c r="G26" i="3"/>
  <c r="G26" i="4" s="1"/>
  <c r="G27" i="3"/>
  <c r="G27" i="4" s="1"/>
  <c r="G28" i="3"/>
  <c r="G28" i="4" s="1"/>
  <c r="G29" i="3"/>
  <c r="G29" i="4" s="1"/>
  <c r="G30" i="3"/>
  <c r="G30" i="4" s="1"/>
  <c r="G32" i="3"/>
  <c r="G32" i="4" s="1"/>
  <c r="G33" i="3"/>
  <c r="G33" i="4" s="1"/>
  <c r="G34" i="3"/>
  <c r="G34" i="4" s="1"/>
  <c r="G35" i="3"/>
  <c r="G35" i="4" s="1"/>
  <c r="G36" i="3"/>
  <c r="G36" i="4" s="1"/>
  <c r="G37" i="3"/>
  <c r="G37" i="4" s="1"/>
  <c r="G38" i="3"/>
  <c r="G38" i="4" s="1"/>
  <c r="G39" i="3"/>
  <c r="G39" i="4" s="1"/>
  <c r="G40" i="3"/>
  <c r="G40" i="4" s="1"/>
  <c r="G41" i="3"/>
  <c r="G41" i="4" s="1"/>
  <c r="G42" i="3"/>
  <c r="G42" i="4" s="1"/>
  <c r="G43" i="3"/>
  <c r="G43" i="4" s="1"/>
  <c r="G44" i="3"/>
  <c r="G44" i="4" s="1"/>
  <c r="G45" i="3"/>
  <c r="G45" i="4" s="1"/>
  <c r="G46" i="3"/>
  <c r="G46" i="4" s="1"/>
  <c r="G47" i="3"/>
  <c r="G47" i="4" s="1"/>
  <c r="G48" i="3"/>
  <c r="G48" i="4" s="1"/>
  <c r="G49" i="3"/>
  <c r="G49" i="4" s="1"/>
  <c r="G50" i="3"/>
  <c r="G50" i="4" s="1"/>
  <c r="G51" i="3"/>
  <c r="G51" i="4" s="1"/>
  <c r="G52" i="3"/>
  <c r="G52" i="4" s="1"/>
  <c r="G53" i="3"/>
  <c r="G53" i="4" s="1"/>
  <c r="G54" i="3"/>
  <c r="G54" i="4" s="1"/>
  <c r="G55" i="3"/>
  <c r="G55" i="4" s="1"/>
  <c r="G56" i="3"/>
  <c r="G56" i="4" s="1"/>
  <c r="G57" i="3"/>
  <c r="G57" i="4" s="1"/>
  <c r="H18" i="3"/>
  <c r="G18" i="3"/>
  <c r="G18" i="4" s="1"/>
  <c r="F18" i="3"/>
  <c r="F18" i="4" s="1"/>
  <c r="E57" i="3"/>
  <c r="E56" i="3"/>
  <c r="E56" i="4" s="1"/>
  <c r="E55" i="3"/>
  <c r="E55" i="4" s="1"/>
  <c r="E54" i="3"/>
  <c r="E54" i="4" s="1"/>
  <c r="E53" i="3"/>
  <c r="E53" i="4" s="1"/>
  <c r="E52" i="3"/>
  <c r="E52" i="4" s="1"/>
  <c r="E51" i="3"/>
  <c r="E51" i="4" s="1"/>
  <c r="E50" i="3"/>
  <c r="E50" i="4" s="1"/>
  <c r="E49" i="3"/>
  <c r="E48" i="3"/>
  <c r="E48" i="4" s="1"/>
  <c r="E47" i="3"/>
  <c r="E47" i="4" s="1"/>
  <c r="E46" i="3"/>
  <c r="E46" i="4" s="1"/>
  <c r="E45" i="3"/>
  <c r="E45" i="4" s="1"/>
  <c r="E44" i="3"/>
  <c r="E44" i="4" s="1"/>
  <c r="E43" i="3"/>
  <c r="E43" i="4" s="1"/>
  <c r="E42" i="3"/>
  <c r="E42" i="4" s="1"/>
  <c r="E41" i="3"/>
  <c r="E40" i="3"/>
  <c r="E40" i="4" s="1"/>
  <c r="E39" i="3"/>
  <c r="E39" i="4" s="1"/>
  <c r="E38" i="3"/>
  <c r="E38" i="4" s="1"/>
  <c r="E37" i="3"/>
  <c r="E37" i="4" s="1"/>
  <c r="E36" i="3"/>
  <c r="E36" i="4" s="1"/>
  <c r="E35" i="3"/>
  <c r="E35" i="4" s="1"/>
  <c r="E34" i="3"/>
  <c r="E34" i="4" s="1"/>
  <c r="E33" i="3"/>
  <c r="E32" i="3"/>
  <c r="E32" i="4" s="1"/>
  <c r="E31" i="3"/>
  <c r="E31" i="4" s="1"/>
  <c r="E30" i="3"/>
  <c r="E30" i="4" s="1"/>
  <c r="E29" i="3"/>
  <c r="E29" i="4" s="1"/>
  <c r="E28" i="3"/>
  <c r="E28" i="4" s="1"/>
  <c r="E27" i="3"/>
  <c r="E27" i="4" s="1"/>
  <c r="E26" i="3"/>
  <c r="E26" i="4" s="1"/>
  <c r="E25" i="3"/>
  <c r="E24" i="3"/>
  <c r="E24" i="4" s="1"/>
  <c r="E23" i="3"/>
  <c r="E23" i="4" s="1"/>
  <c r="E22" i="3"/>
  <c r="E22" i="4" s="1"/>
  <c r="E21" i="3"/>
  <c r="E21" i="4" s="1"/>
  <c r="E20" i="3"/>
  <c r="E20" i="4" s="1"/>
  <c r="E19" i="3"/>
  <c r="E19" i="4" s="1"/>
  <c r="E18" i="3"/>
  <c r="E18" i="4" s="1"/>
  <c r="D57" i="3"/>
  <c r="D57" i="4" s="1"/>
  <c r="D56" i="3"/>
  <c r="D56" i="4" s="1"/>
  <c r="D55" i="3"/>
  <c r="D55" i="4" s="1"/>
  <c r="D54" i="3"/>
  <c r="D54" i="4" s="1"/>
  <c r="D53" i="3"/>
  <c r="D53" i="4" s="1"/>
  <c r="D52" i="3"/>
  <c r="D52" i="4" s="1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H61" i="2"/>
  <c r="H60" i="2"/>
  <c r="H59" i="2"/>
  <c r="H58" i="2"/>
  <c r="H57" i="2"/>
  <c r="F58" i="2"/>
  <c r="F58" i="3" s="1"/>
  <c r="F58" i="4" s="1"/>
  <c r="F57" i="2"/>
  <c r="F59" i="2" l="1"/>
  <c r="G58" i="3" s="1"/>
  <c r="G58" i="4" s="1"/>
  <c r="E58" i="3"/>
  <c r="E58" i="4" s="1"/>
  <c r="H62" i="2"/>
</calcChain>
</file>

<file path=xl/sharedStrings.xml><?xml version="1.0" encoding="utf-8"?>
<sst xmlns="http://schemas.openxmlformats.org/spreadsheetml/2006/main" count="285" uniqueCount="137">
  <si>
    <t>PEMERINTAH KABUPATEN TANGERANG</t>
  </si>
  <si>
    <t>DINAS PENDIDIKAN</t>
  </si>
  <si>
    <t>SMP NEGERI 5 PASARKEMIS</t>
  </si>
  <si>
    <t>Jl. Kenari Raya Pondok Sejahtera Kel. Kutabaru Kec. Pasarkemis Kab. Tangerang - Banten Kode Pos 15561 Telp. (021) 59001431</t>
  </si>
  <si>
    <t>ABSEN SISWA</t>
  </si>
  <si>
    <t>NO</t>
  </si>
  <si>
    <t>AGAMA</t>
  </si>
  <si>
    <t>NIS/NISN</t>
  </si>
  <si>
    <t>NAMA</t>
  </si>
  <si>
    <t>L/P</t>
  </si>
  <si>
    <t>BULAN</t>
  </si>
  <si>
    <t>JUMLAH</t>
  </si>
  <si>
    <t>S</t>
  </si>
  <si>
    <t>I</t>
  </si>
  <si>
    <t>A</t>
  </si>
  <si>
    <t>L</t>
  </si>
  <si>
    <t>Islam</t>
  </si>
  <si>
    <t>Pasarkemis, …...........................202…</t>
  </si>
  <si>
    <t>P</t>
  </si>
  <si>
    <t>Kristen</t>
  </si>
  <si>
    <t>Guru Mata Pelajaran</t>
  </si>
  <si>
    <t>JML</t>
  </si>
  <si>
    <t>Katolik</t>
  </si>
  <si>
    <t>Hindu</t>
  </si>
  <si>
    <t>Budha</t>
  </si>
  <si>
    <t>_______________________________</t>
  </si>
  <si>
    <t>Jumlah</t>
  </si>
  <si>
    <t>SMPN 5 PASARKEMIS DAFTAR NILAI</t>
  </si>
  <si>
    <t>DAFTAR NILAI</t>
  </si>
  <si>
    <t>Mata Pelajaran</t>
  </si>
  <si>
    <t>____________________________</t>
  </si>
  <si>
    <t>ASPEK</t>
  </si>
  <si>
    <t>PENGETAHUAN</t>
  </si>
  <si>
    <t>Guru Mapel</t>
  </si>
  <si>
    <t>Kelas</t>
  </si>
  <si>
    <t>Smstr/Thn Pljrn</t>
  </si>
  <si>
    <t>Wali Kelas</t>
  </si>
  <si>
    <t>________________</t>
  </si>
  <si>
    <t>PENILAIAN HARIAN</t>
  </si>
  <si>
    <t>R
H
P</t>
  </si>
  <si>
    <t>H
P
T
S</t>
  </si>
  <si>
    <t>H
P
A
S</t>
  </si>
  <si>
    <t>H
P
A</t>
  </si>
  <si>
    <t>K
E
T</t>
  </si>
  <si>
    <t>KD</t>
  </si>
  <si>
    <t>Keterangan :</t>
  </si>
  <si>
    <t>1. RPH</t>
  </si>
  <si>
    <t>2. HPTS</t>
  </si>
  <si>
    <t>3. HPAS</t>
  </si>
  <si>
    <t>4. HPA</t>
  </si>
  <si>
    <r>
      <t xml:space="preserve">5. </t>
    </r>
    <r>
      <rPr>
        <u/>
        <sz val="11"/>
        <color theme="1"/>
        <rFont val="Times New Roman"/>
        <family val="1"/>
      </rPr>
      <t>Rumus : HPA : 2 x (RPH) + HPTS + HPAS</t>
    </r>
  </si>
  <si>
    <t>6. Kolom dibawah penilaian harian dengan No. KD yang diulangkan</t>
  </si>
  <si>
    <t>KETERAMPILAN</t>
  </si>
  <si>
    <t>5. Kolom dibawah penilaian harian dengan No. KD yang diulangkan</t>
  </si>
  <si>
    <t>7.1</t>
  </si>
  <si>
    <t>SMPN 5 PASARKEMIS ABSEN SISWA</t>
  </si>
  <si>
    <t>PENGETAHUAN 7.1</t>
  </si>
  <si>
    <t>KETERAMPILAN 7.1</t>
  </si>
  <si>
    <t>TAHUN AJARAN 2025/2026</t>
  </si>
  <si>
    <t>KELAS : 9.8</t>
  </si>
  <si>
    <t>9.8</t>
  </si>
  <si>
    <t>0119411962</t>
  </si>
  <si>
    <t>ADINDA EKA PUTRIANI</t>
  </si>
  <si>
    <t>0101693519</t>
  </si>
  <si>
    <t>ANDREAS TANU PUTRA</t>
  </si>
  <si>
    <t>0117618030</t>
  </si>
  <si>
    <t>ASYIFA WULANDARI</t>
  </si>
  <si>
    <t>0103951006</t>
  </si>
  <si>
    <t>ATO SASMITA</t>
  </si>
  <si>
    <t>0108787749</t>
  </si>
  <si>
    <t>AURELLIA ANASTASIA</t>
  </si>
  <si>
    <t>0108270131</t>
  </si>
  <si>
    <t>AXELL AGUNG NOVAREL</t>
  </si>
  <si>
    <t>0119827140</t>
  </si>
  <si>
    <t>AZELIA CALISTA</t>
  </si>
  <si>
    <t>0118849958</t>
  </si>
  <si>
    <t>BENING AMALIA SAPUTRA</t>
  </si>
  <si>
    <t>0111120791</t>
  </si>
  <si>
    <t>BILQIIS AZIZAH</t>
  </si>
  <si>
    <t>0117833977</t>
  </si>
  <si>
    <t>CORNELIA NURMEDINA PUTRI</t>
  </si>
  <si>
    <t>0106222109</t>
  </si>
  <si>
    <t>CYNARA SEPTIAN UTARI</t>
  </si>
  <si>
    <t>0102474748</t>
  </si>
  <si>
    <t>DIMAS GUNTUR MINARKO</t>
  </si>
  <si>
    <t>0111657938</t>
  </si>
  <si>
    <t>DIRGA DWI PUTRO</t>
  </si>
  <si>
    <t>0103253921</t>
  </si>
  <si>
    <t>FLEABIE AFROZ</t>
  </si>
  <si>
    <t>0107146468</t>
  </si>
  <si>
    <t>FREDERICK TAMEANE</t>
  </si>
  <si>
    <t>0108477857</t>
  </si>
  <si>
    <t>KIRANIA AULIA PASHA</t>
  </si>
  <si>
    <t>0113803190</t>
  </si>
  <si>
    <t>KLARISA PUTRI DAMAYANTI</t>
  </si>
  <si>
    <t>0115505759</t>
  </si>
  <si>
    <t>KURNIA PUTRA ELFRATA</t>
  </si>
  <si>
    <t>0113562016</t>
  </si>
  <si>
    <t>MUHAMMAD JULFAN</t>
  </si>
  <si>
    <t>0114880250</t>
  </si>
  <si>
    <t>MUHAMMAD NAYAKA AL GHIFARI</t>
  </si>
  <si>
    <t>0105812227</t>
  </si>
  <si>
    <t>MUHAMMAD RAFFA ALFATH</t>
  </si>
  <si>
    <t>0113490121</t>
  </si>
  <si>
    <t>MUHAMMAD RAKA</t>
  </si>
  <si>
    <t>0112015101</t>
  </si>
  <si>
    <t>MUHAMMAD RIFAI PRANOWO</t>
  </si>
  <si>
    <t>0119779552</t>
  </si>
  <si>
    <t>MUHAMMAD WILDAN</t>
  </si>
  <si>
    <t>0104568251</t>
  </si>
  <si>
    <t>NOVIRA MARSYA PUTRI</t>
  </si>
  <si>
    <t>0116937041</t>
  </si>
  <si>
    <t>NUANSA JASMINE RAYA ASSYIFA</t>
  </si>
  <si>
    <t>0114824759</t>
  </si>
  <si>
    <t>RICHARD ANUGERAH SAPUTRA ZEBUA</t>
  </si>
  <si>
    <t>0104637249</t>
  </si>
  <si>
    <t>RIVALDI ADRIANSYAH</t>
  </si>
  <si>
    <t>0104827243</t>
  </si>
  <si>
    <t>RIYANI DWI RAHAYU</t>
  </si>
  <si>
    <t>0119378043</t>
  </si>
  <si>
    <t>RIZKY SYAH FAHLEVI</t>
  </si>
  <si>
    <t>0109785891</t>
  </si>
  <si>
    <t>ROBI PRATAMA RUSTONO</t>
  </si>
  <si>
    <t>0111463511</t>
  </si>
  <si>
    <t>ROUSAN HAKIM GARNIDA</t>
  </si>
  <si>
    <t>3112293041</t>
  </si>
  <si>
    <t>RURI PUTRI LAMORA SIANTURI</t>
  </si>
  <si>
    <t>0104288111</t>
  </si>
  <si>
    <t>RUTH RENATHA SITUMORANG</t>
  </si>
  <si>
    <t>0119985337</t>
  </si>
  <si>
    <t>SYADZA' ATUNNISA</t>
  </si>
  <si>
    <t>0105448804</t>
  </si>
  <si>
    <t>SYAHLA WAFIZA</t>
  </si>
  <si>
    <t>0111429510</t>
  </si>
  <si>
    <t>TASYA AINUN NAJMI</t>
  </si>
  <si>
    <t>0116014111</t>
  </si>
  <si>
    <t>ZULFA NADHIIFATUNNISA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</si>
</sst>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0" tint="-0.34998626667073579"/>
      <name val="Times New Roman"/>
      <family val="1"/>
    </font>
    <font>
      <sz val="2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0" tint="-0.34998626667073579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5" fillId="2" borderId="0" xfId="1" applyFont="1" applyFill="1" applyAlignment="1" applyProtection="1">
      <alignment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vertical="center" shrinkToFit="1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 shrinkToFit="1"/>
      <protection hidden="1"/>
    </xf>
    <xf numFmtId="0" fontId="2" fillId="3" borderId="2" xfId="1" applyFont="1" applyFill="1" applyBorder="1" applyAlignment="1" applyProtection="1">
      <alignment horizontal="left" vertical="center" indent="1" shrinkToFit="1"/>
      <protection hidden="1"/>
    </xf>
    <xf numFmtId="0" fontId="2" fillId="0" borderId="0" xfId="1" applyFont="1" applyAlignment="1" applyProtection="1">
      <alignment horizontal="left" vertical="center" indent="7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left" vertical="center" indent="7"/>
      <protection hidden="1"/>
    </xf>
    <xf numFmtId="0" fontId="4" fillId="2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1" fillId="3" borderId="11" xfId="1" applyFont="1" applyFill="1" applyBorder="1" applyAlignment="1" applyProtection="1">
      <alignment horizontal="left" vertical="center" indent="1"/>
      <protection hidden="1"/>
    </xf>
    <xf numFmtId="0" fontId="1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vertical="center"/>
      <protection hidden="1"/>
    </xf>
    <xf numFmtId="0" fontId="12" fillId="3" borderId="10" xfId="1" applyFont="1" applyFill="1" applyBorder="1" applyAlignment="1" applyProtection="1">
      <alignment vertical="center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12" xfId="1" applyFont="1" applyFill="1" applyBorder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left" vertical="center" indent="1"/>
      <protection hidden="1"/>
    </xf>
    <xf numFmtId="0" fontId="2" fillId="3" borderId="0" xfId="1" applyFont="1" applyFill="1" applyAlignment="1" applyProtection="1">
      <alignment horizontal="left" vertical="center" indent="1"/>
      <protection hidden="1"/>
    </xf>
    <xf numFmtId="0" fontId="2" fillId="3" borderId="14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center"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6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13" fillId="3" borderId="7" xfId="1" applyFont="1" applyFill="1" applyBorder="1" applyAlignment="1" applyProtection="1">
      <alignment horizontal="center" vertical="center" wrapText="1" shrinkToFit="1"/>
      <protection hidden="1"/>
    </xf>
    <xf numFmtId="0" fontId="13" fillId="3" borderId="8" xfId="1" applyFont="1" applyFill="1" applyBorder="1" applyAlignment="1" applyProtection="1">
      <alignment horizontal="center" vertical="center" wrapText="1" shrinkToFit="1"/>
      <protection hidden="1"/>
    </xf>
    <xf numFmtId="0" fontId="13" fillId="3" borderId="9" xfId="1" applyFont="1" applyFill="1" applyBorder="1" applyAlignment="1" applyProtection="1">
      <alignment horizontal="center" vertical="center" shrinkToFit="1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0" xfId="1" applyFont="1" applyFill="1" applyBorder="1" applyAlignment="1" applyProtection="1">
      <alignment horizontal="left" vertical="center"/>
      <protection hidden="1"/>
    </xf>
    <xf numFmtId="0" fontId="2" fillId="3" borderId="3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center" vertical="center" shrinkToFit="1"/>
      <protection hidden="1"/>
    </xf>
    <xf numFmtId="0" fontId="11" fillId="3" borderId="5" xfId="1" applyFont="1" applyFill="1" applyBorder="1" applyAlignment="1" applyProtection="1">
      <alignment horizontal="center" vertical="center" shrinkToFit="1"/>
      <protection hidden="1"/>
    </xf>
    <xf numFmtId="0" fontId="11" fillId="3" borderId="6" xfId="1" applyFont="1" applyFill="1" applyBorder="1" applyAlignment="1" applyProtection="1">
      <alignment horizontal="center" vertical="center" shrinkToFit="1"/>
      <protection hidden="1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horizontal="center" vertical="center"/>
      <protection locked="0" hidden="1"/>
    </xf>
    <xf numFmtId="0" fontId="9" fillId="3" borderId="1" xfId="1" applyFont="1" applyFill="1" applyBorder="1" applyAlignment="1" applyProtection="1">
      <alignment horizontal="center" vertical="center" shrinkToFit="1"/>
      <protection locked="0" hidden="1"/>
    </xf>
  </cellXfs>
  <cellStyles count="2">
    <cellStyle name="Normal" xfId="0" builtinId="0"/>
    <cellStyle name="Normal 2" xfId="1" xr:uid="{E2F56C73-3D9B-4F4C-9CDE-877A8B416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131618</xdr:colOff>
      <xdr:row>3</xdr:row>
      <xdr:rowOff>145471</xdr:rowOff>
    </xdr:from>
    <xdr:to>
      <xdr:col>5</xdr:col>
      <xdr:colOff>100446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4D5C6-C79C-4C75-95A7-9D0146E3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43" y="583621"/>
          <a:ext cx="616528" cy="803565"/>
        </a:xfrm>
        <a:prstGeom prst="rect">
          <a:avLst/>
        </a:prstGeom>
      </xdr:spPr>
    </xdr:pic>
    <xdr:clientData/>
  </xdr:twoCellAnchor>
  <xdr:twoCellAnchor editAs="oneCell">
    <xdr:from>
      <xdr:col>19</xdr:col>
      <xdr:colOff>27213</xdr:colOff>
      <xdr:row>3</xdr:row>
      <xdr:rowOff>75301</xdr:rowOff>
    </xdr:from>
    <xdr:to>
      <xdr:col>21</xdr:col>
      <xdr:colOff>158381</xdr:colOff>
      <xdr:row>6</xdr:row>
      <xdr:rowOff>154216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433516-C56B-4BF2-8CCC-F5160041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142" y="510730"/>
          <a:ext cx="621025" cy="895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2BEF3-5292-4EB9-A2AE-54551C4E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17</xdr:col>
      <xdr:colOff>254000</xdr:colOff>
      <xdr:row>3</xdr:row>
      <xdr:rowOff>63500</xdr:rowOff>
    </xdr:from>
    <xdr:to>
      <xdr:col>20</xdr:col>
      <xdr:colOff>93975</xdr:colOff>
      <xdr:row>6</xdr:row>
      <xdr:rowOff>146043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DE039E-6666-4E57-A02D-18D437F7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350" y="457200"/>
          <a:ext cx="621025" cy="895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F1D1-219E-4509-924A-DBB5EE41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119063</xdr:colOff>
      <xdr:row>3</xdr:row>
      <xdr:rowOff>79375</xdr:rowOff>
    </xdr:from>
    <xdr:to>
      <xdr:col>20</xdr:col>
      <xdr:colOff>216213</xdr:colOff>
      <xdr:row>6</xdr:row>
      <xdr:rowOff>157155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8408C-E55B-4BD4-8961-AFBDDB373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813" y="476250"/>
          <a:ext cx="621025" cy="895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E580-0EF1-4DD4-AB51-FA74517313DD}">
  <sheetPr codeName="Sheet2">
    <tabColor rgb="FF0070C0"/>
  </sheetPr>
  <dimension ref="B1:AK63"/>
  <sheetViews>
    <sheetView showGridLines="0" showRowColHeaders="0" showZeros="0" tabSelected="1" zoomScale="70" zoomScaleNormal="70" zoomScaleSheetLayoutView="82" workbookViewId="0">
      <selection activeCell="D54" sqref="D54"/>
    </sheetView>
  </sheetViews>
  <sheetFormatPr defaultColWidth="9.1796875" defaultRowHeight="14" x14ac:dyDescent="0.35"/>
  <cols>
    <col min="1" max="1" width="3" style="1" customWidth="1"/>
    <col min="2" max="2" width="3.45312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2" width="3.54296875" style="1" customWidth="1"/>
    <col min="23" max="24" width="3.7265625" style="1" customWidth="1"/>
    <col min="25" max="16384" width="9.1796875" style="1"/>
  </cols>
  <sheetData>
    <row r="1" spans="2:37" ht="10.5" customHeight="1" x14ac:dyDescent="0.35">
      <c r="X1" s="2"/>
      <c r="Y1" s="3" t="s">
        <v>54</v>
      </c>
      <c r="Z1" s="2"/>
      <c r="AA1" s="2"/>
      <c r="AB1" s="2"/>
      <c r="AC1" s="2"/>
    </row>
    <row r="2" spans="2:37" ht="6" customHeight="1" x14ac:dyDescent="0.35">
      <c r="AK2" s="3" t="s">
        <v>55</v>
      </c>
    </row>
    <row r="3" spans="2:37" ht="18" customHeight="1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6"/>
      <c r="U4" s="6"/>
      <c r="V4" s="6"/>
      <c r="W4" s="5"/>
      <c r="Y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6"/>
      <c r="U5" s="6"/>
      <c r="V5" s="6"/>
      <c r="W5" s="5"/>
      <c r="Y5" s="46"/>
    </row>
    <row r="6" spans="2:37" ht="25.5" customHeight="1" x14ac:dyDescent="0.35">
      <c r="B6" s="4"/>
      <c r="C6" s="5"/>
      <c r="D6" s="4"/>
      <c r="E6" s="4"/>
      <c r="F6" s="48" t="s">
        <v>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6"/>
      <c r="U6" s="6"/>
      <c r="V6" s="6"/>
      <c r="W6" s="5"/>
      <c r="Y6" s="7"/>
    </row>
    <row r="7" spans="2:37" ht="15.75" customHeight="1" thickBot="1" x14ac:dyDescent="0.4">
      <c r="B7" s="4"/>
      <c r="C7" s="5"/>
      <c r="D7" s="8"/>
      <c r="E7" s="8"/>
      <c r="F7" s="49" t="s">
        <v>3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9"/>
      <c r="U7" s="9"/>
      <c r="V7" s="9"/>
      <c r="W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37" ht="18" x14ac:dyDescent="0.35">
      <c r="B9" s="4"/>
      <c r="C9" s="5"/>
      <c r="D9" s="45" t="s">
        <v>4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5"/>
    </row>
    <row r="10" spans="2:37" ht="18" x14ac:dyDescent="0.35">
      <c r="B10" s="4"/>
      <c r="C10" s="5"/>
      <c r="D10" s="41" t="s">
        <v>58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5"/>
    </row>
    <row r="11" spans="2:37" x14ac:dyDescent="0.35"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2:37" x14ac:dyDescent="0.35">
      <c r="B12" s="4"/>
      <c r="C12" s="5"/>
      <c r="D12" s="10" t="s">
        <v>59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2"/>
      <c r="V12" s="42"/>
      <c r="W12" s="5"/>
    </row>
    <row r="13" spans="2:37" x14ac:dyDescent="0.35"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2:37" x14ac:dyDescent="0.35">
      <c r="B14" s="4"/>
      <c r="C14" s="5"/>
      <c r="D14" s="43" t="s">
        <v>5</v>
      </c>
      <c r="E14" s="43" t="s">
        <v>6</v>
      </c>
      <c r="F14" s="43" t="s">
        <v>7</v>
      </c>
      <c r="G14" s="43" t="s">
        <v>8</v>
      </c>
      <c r="H14" s="43" t="s">
        <v>9</v>
      </c>
      <c r="I14" s="43" t="s">
        <v>10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 t="s">
        <v>11</v>
      </c>
      <c r="U14" s="43"/>
      <c r="V14" s="43"/>
      <c r="W14" s="5"/>
    </row>
    <row r="15" spans="2:37" x14ac:dyDescent="0.35">
      <c r="B15" s="4"/>
      <c r="C15" s="5"/>
      <c r="D15" s="43"/>
      <c r="E15" s="43"/>
      <c r="F15" s="43"/>
      <c r="G15" s="43"/>
      <c r="H15" s="43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1">
        <v>6</v>
      </c>
      <c r="O15" s="11">
        <v>7</v>
      </c>
      <c r="P15" s="11">
        <v>8</v>
      </c>
      <c r="Q15" s="11">
        <v>9</v>
      </c>
      <c r="R15" s="11">
        <v>10</v>
      </c>
      <c r="S15" s="11">
        <v>11</v>
      </c>
      <c r="T15" s="11" t="s">
        <v>12</v>
      </c>
      <c r="U15" s="11" t="s">
        <v>13</v>
      </c>
      <c r="V15" s="11" t="s">
        <v>14</v>
      </c>
      <c r="W15" s="5"/>
    </row>
    <row r="16" spans="2:37" ht="16" customHeight="1" x14ac:dyDescent="0.35">
      <c r="B16" s="4"/>
      <c r="C16" s="12">
        <v>1</v>
      </c>
      <c r="D16" s="13">
        <v>1</v>
      </c>
      <c r="E16" s="14" t="s">
        <v>16</v>
      </c>
      <c r="F16" s="14" t="s">
        <v>61</v>
      </c>
      <c r="G16" s="15" t="s">
        <v>62</v>
      </c>
      <c r="H16" s="13" t="s">
        <v>18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"/>
    </row>
    <row r="17" spans="2:23" ht="16" customHeight="1" x14ac:dyDescent="0.35">
      <c r="B17" s="4"/>
      <c r="C17" s="12">
        <v>2</v>
      </c>
      <c r="D17" s="13">
        <v>2</v>
      </c>
      <c r="E17" s="14" t="s">
        <v>24</v>
      </c>
      <c r="F17" s="14" t="s">
        <v>63</v>
      </c>
      <c r="G17" s="15" t="s">
        <v>64</v>
      </c>
      <c r="H17" s="13" t="s">
        <v>15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"/>
    </row>
    <row r="18" spans="2:23" ht="16" customHeight="1" x14ac:dyDescent="0.35">
      <c r="B18" s="4"/>
      <c r="C18" s="12">
        <v>3</v>
      </c>
      <c r="D18" s="13">
        <v>3</v>
      </c>
      <c r="E18" s="14" t="s">
        <v>16</v>
      </c>
      <c r="F18" s="14" t="s">
        <v>65</v>
      </c>
      <c r="G18" s="15" t="s">
        <v>66</v>
      </c>
      <c r="H18" s="13" t="s">
        <v>18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5"/>
    </row>
    <row r="19" spans="2:23" ht="16" customHeight="1" x14ac:dyDescent="0.35">
      <c r="B19" s="4"/>
      <c r="C19" s="12">
        <v>4</v>
      </c>
      <c r="D19" s="13">
        <v>4</v>
      </c>
      <c r="E19" s="14" t="s">
        <v>24</v>
      </c>
      <c r="F19" s="14" t="s">
        <v>67</v>
      </c>
      <c r="G19" s="15" t="s">
        <v>68</v>
      </c>
      <c r="H19" s="13" t="s">
        <v>15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5"/>
    </row>
    <row r="20" spans="2:23" ht="16" customHeight="1" x14ac:dyDescent="0.35">
      <c r="B20" s="4"/>
      <c r="C20" s="12">
        <v>5</v>
      </c>
      <c r="D20" s="13">
        <v>5</v>
      </c>
      <c r="E20" s="14" t="s">
        <v>16</v>
      </c>
      <c r="F20" s="14" t="s">
        <v>69</v>
      </c>
      <c r="G20" s="15" t="s">
        <v>70</v>
      </c>
      <c r="H20" s="13" t="s">
        <v>18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5"/>
    </row>
    <row r="21" spans="2:23" ht="16" customHeight="1" x14ac:dyDescent="0.35">
      <c r="B21" s="4"/>
      <c r="C21" s="12">
        <v>6</v>
      </c>
      <c r="D21" s="13">
        <v>6</v>
      </c>
      <c r="E21" s="14" t="s">
        <v>16</v>
      </c>
      <c r="F21" s="14" t="s">
        <v>71</v>
      </c>
      <c r="G21" s="15" t="s">
        <v>72</v>
      </c>
      <c r="H21" s="13" t="s">
        <v>15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5"/>
    </row>
    <row r="22" spans="2:23" ht="16" customHeight="1" x14ac:dyDescent="0.35">
      <c r="B22" s="4"/>
      <c r="C22" s="12">
        <v>7</v>
      </c>
      <c r="D22" s="13">
        <v>7</v>
      </c>
      <c r="E22" s="14" t="s">
        <v>16</v>
      </c>
      <c r="F22" s="14" t="s">
        <v>73</v>
      </c>
      <c r="G22" s="15" t="s">
        <v>74</v>
      </c>
      <c r="H22" s="13" t="s">
        <v>18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5"/>
    </row>
    <row r="23" spans="2:23" ht="16" customHeight="1" x14ac:dyDescent="0.35">
      <c r="B23" s="4"/>
      <c r="C23" s="12">
        <v>8</v>
      </c>
      <c r="D23" s="13">
        <v>8</v>
      </c>
      <c r="E23" s="14" t="s">
        <v>16</v>
      </c>
      <c r="F23" s="14" t="s">
        <v>75</v>
      </c>
      <c r="G23" s="15" t="s">
        <v>76</v>
      </c>
      <c r="H23" s="13" t="s">
        <v>18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5"/>
    </row>
    <row r="24" spans="2:23" ht="16" customHeight="1" x14ac:dyDescent="0.35">
      <c r="B24" s="4"/>
      <c r="C24" s="12">
        <v>9</v>
      </c>
      <c r="D24" s="13">
        <v>9</v>
      </c>
      <c r="E24" s="14" t="s">
        <v>16</v>
      </c>
      <c r="F24" s="14" t="s">
        <v>77</v>
      </c>
      <c r="G24" s="15" t="s">
        <v>78</v>
      </c>
      <c r="H24" s="13" t="s">
        <v>18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5"/>
    </row>
    <row r="25" spans="2:23" ht="16" customHeight="1" x14ac:dyDescent="0.35">
      <c r="B25" s="4"/>
      <c r="C25" s="12">
        <v>10</v>
      </c>
      <c r="D25" s="13">
        <v>10</v>
      </c>
      <c r="E25" s="14" t="s">
        <v>16</v>
      </c>
      <c r="F25" s="14" t="s">
        <v>79</v>
      </c>
      <c r="G25" s="15" t="s">
        <v>80</v>
      </c>
      <c r="H25" s="13" t="s">
        <v>18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5"/>
    </row>
    <row r="26" spans="2:23" ht="16" customHeight="1" x14ac:dyDescent="0.35">
      <c r="B26" s="4"/>
      <c r="C26" s="12">
        <v>11</v>
      </c>
      <c r="D26" s="13">
        <v>11</v>
      </c>
      <c r="E26" s="14" t="s">
        <v>16</v>
      </c>
      <c r="F26" s="14" t="s">
        <v>81</v>
      </c>
      <c r="G26" s="15" t="s">
        <v>82</v>
      </c>
      <c r="H26" s="13" t="s">
        <v>18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5"/>
    </row>
    <row r="27" spans="2:23" ht="16" customHeight="1" x14ac:dyDescent="0.35">
      <c r="B27" s="4"/>
      <c r="C27" s="12">
        <v>12</v>
      </c>
      <c r="D27" s="13">
        <v>12</v>
      </c>
      <c r="E27" s="14" t="s">
        <v>16</v>
      </c>
      <c r="F27" s="14" t="s">
        <v>83</v>
      </c>
      <c r="G27" s="15" t="s">
        <v>84</v>
      </c>
      <c r="H27" s="13" t="s">
        <v>15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5"/>
    </row>
    <row r="28" spans="2:23" ht="16" customHeight="1" x14ac:dyDescent="0.35">
      <c r="B28" s="4"/>
      <c r="C28" s="12">
        <v>13</v>
      </c>
      <c r="D28" s="13">
        <v>13</v>
      </c>
      <c r="E28" s="14" t="s">
        <v>16</v>
      </c>
      <c r="F28" s="14" t="s">
        <v>85</v>
      </c>
      <c r="G28" s="15" t="s">
        <v>86</v>
      </c>
      <c r="H28" s="13" t="s">
        <v>15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5"/>
    </row>
    <row r="29" spans="2:23" ht="16" customHeight="1" x14ac:dyDescent="0.35">
      <c r="B29" s="4"/>
      <c r="C29" s="12">
        <v>14</v>
      </c>
      <c r="D29" s="13">
        <v>14</v>
      </c>
      <c r="E29" s="14" t="s">
        <v>16</v>
      </c>
      <c r="F29" s="14" t="s">
        <v>87</v>
      </c>
      <c r="G29" s="15" t="s">
        <v>88</v>
      </c>
      <c r="H29" s="13" t="s">
        <v>18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"/>
    </row>
    <row r="30" spans="2:23" ht="16" customHeight="1" x14ac:dyDescent="0.35">
      <c r="B30" s="4"/>
      <c r="C30" s="12">
        <v>15</v>
      </c>
      <c r="D30" s="13">
        <v>15</v>
      </c>
      <c r="E30" s="14" t="s">
        <v>16</v>
      </c>
      <c r="F30" s="14" t="s">
        <v>89</v>
      </c>
      <c r="G30" s="15" t="s">
        <v>90</v>
      </c>
      <c r="H30" s="13" t="s">
        <v>15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5"/>
    </row>
    <row r="31" spans="2:23" ht="16" customHeight="1" x14ac:dyDescent="0.35">
      <c r="B31" s="4"/>
      <c r="C31" s="12">
        <v>16</v>
      </c>
      <c r="D31" s="13">
        <v>16</v>
      </c>
      <c r="E31" s="14" t="s">
        <v>16</v>
      </c>
      <c r="F31" s="14" t="s">
        <v>91</v>
      </c>
      <c r="G31" s="15" t="s">
        <v>92</v>
      </c>
      <c r="H31" s="13" t="s">
        <v>18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5"/>
    </row>
    <row r="32" spans="2:23" ht="16" customHeight="1" x14ac:dyDescent="0.35">
      <c r="B32" s="4"/>
      <c r="C32" s="12">
        <v>17</v>
      </c>
      <c r="D32" s="13">
        <v>17</v>
      </c>
      <c r="E32" s="14" t="s">
        <v>16</v>
      </c>
      <c r="F32" s="14" t="s">
        <v>93</v>
      </c>
      <c r="G32" s="15" t="s">
        <v>94</v>
      </c>
      <c r="H32" s="13" t="s">
        <v>18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5"/>
    </row>
    <row r="33" spans="2:23" ht="16" customHeight="1" x14ac:dyDescent="0.35">
      <c r="B33" s="4"/>
      <c r="C33" s="12">
        <v>18</v>
      </c>
      <c r="D33" s="13">
        <v>18</v>
      </c>
      <c r="E33" s="14" t="s">
        <v>16</v>
      </c>
      <c r="F33" s="14" t="s">
        <v>95</v>
      </c>
      <c r="G33" s="15" t="s">
        <v>96</v>
      </c>
      <c r="H33" s="13" t="s">
        <v>15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5"/>
    </row>
    <row r="34" spans="2:23" ht="16" customHeight="1" x14ac:dyDescent="0.35">
      <c r="B34" s="4"/>
      <c r="C34" s="12">
        <v>19</v>
      </c>
      <c r="D34" s="13">
        <v>19</v>
      </c>
      <c r="E34" s="14" t="s">
        <v>16</v>
      </c>
      <c r="F34" s="14" t="s">
        <v>97</v>
      </c>
      <c r="G34" s="15" t="s">
        <v>98</v>
      </c>
      <c r="H34" s="13" t="s">
        <v>15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"/>
    </row>
    <row r="35" spans="2:23" ht="16" customHeight="1" x14ac:dyDescent="0.35">
      <c r="B35" s="4"/>
      <c r="C35" s="12">
        <v>20</v>
      </c>
      <c r="D35" s="13">
        <v>20</v>
      </c>
      <c r="E35" s="14" t="s">
        <v>16</v>
      </c>
      <c r="F35" s="14" t="s">
        <v>99</v>
      </c>
      <c r="G35" s="15" t="s">
        <v>100</v>
      </c>
      <c r="H35" s="13" t="s">
        <v>15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5"/>
    </row>
    <row r="36" spans="2:23" ht="16" customHeight="1" x14ac:dyDescent="0.35">
      <c r="B36" s="4"/>
      <c r="C36" s="12">
        <v>21</v>
      </c>
      <c r="D36" s="13">
        <v>21</v>
      </c>
      <c r="E36" s="14" t="s">
        <v>16</v>
      </c>
      <c r="F36" s="14" t="s">
        <v>101</v>
      </c>
      <c r="G36" s="15" t="s">
        <v>102</v>
      </c>
      <c r="H36" s="13" t="s">
        <v>15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"/>
    </row>
    <row r="37" spans="2:23" ht="16" customHeight="1" x14ac:dyDescent="0.35">
      <c r="B37" s="4"/>
      <c r="C37" s="12">
        <v>22</v>
      </c>
      <c r="D37" s="13">
        <v>22</v>
      </c>
      <c r="E37" s="14" t="s">
        <v>16</v>
      </c>
      <c r="F37" s="14" t="s">
        <v>103</v>
      </c>
      <c r="G37" s="15" t="s">
        <v>104</v>
      </c>
      <c r="H37" s="13" t="s">
        <v>15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"/>
    </row>
    <row r="38" spans="2:23" ht="16" customHeight="1" x14ac:dyDescent="0.35">
      <c r="B38" s="4"/>
      <c r="C38" s="12">
        <v>23</v>
      </c>
      <c r="D38" s="13">
        <v>23</v>
      </c>
      <c r="E38" s="14" t="s">
        <v>16</v>
      </c>
      <c r="F38" s="14" t="s">
        <v>105</v>
      </c>
      <c r="G38" s="15" t="s">
        <v>106</v>
      </c>
      <c r="H38" s="13" t="s">
        <v>15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"/>
    </row>
    <row r="39" spans="2:23" ht="16" customHeight="1" x14ac:dyDescent="0.35">
      <c r="B39" s="4"/>
      <c r="C39" s="12">
        <v>24</v>
      </c>
      <c r="D39" s="13">
        <v>24</v>
      </c>
      <c r="E39" s="14" t="s">
        <v>16</v>
      </c>
      <c r="F39" s="14" t="s">
        <v>107</v>
      </c>
      <c r="G39" s="15" t="s">
        <v>108</v>
      </c>
      <c r="H39" s="13" t="s">
        <v>15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5"/>
    </row>
    <row r="40" spans="2:23" ht="16" customHeight="1" x14ac:dyDescent="0.35">
      <c r="B40" s="4"/>
      <c r="C40" s="12">
        <v>25</v>
      </c>
      <c r="D40" s="13">
        <v>25</v>
      </c>
      <c r="E40" s="14" t="s">
        <v>16</v>
      </c>
      <c r="F40" s="14" t="s">
        <v>109</v>
      </c>
      <c r="G40" s="15" t="s">
        <v>110</v>
      </c>
      <c r="H40" s="13" t="s">
        <v>18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5"/>
    </row>
    <row r="41" spans="2:23" ht="16" customHeight="1" x14ac:dyDescent="0.35">
      <c r="B41" s="4"/>
      <c r="C41" s="12">
        <v>26</v>
      </c>
      <c r="D41" s="13">
        <v>26</v>
      </c>
      <c r="E41" s="14" t="s">
        <v>16</v>
      </c>
      <c r="F41" s="14" t="s">
        <v>111</v>
      </c>
      <c r="G41" s="15" t="s">
        <v>112</v>
      </c>
      <c r="H41" s="13" t="s">
        <v>18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5"/>
    </row>
    <row r="42" spans="2:23" ht="16" customHeight="1" x14ac:dyDescent="0.35">
      <c r="B42" s="4"/>
      <c r="C42" s="12">
        <v>27</v>
      </c>
      <c r="D42" s="13">
        <v>27</v>
      </c>
      <c r="E42" s="14" t="s">
        <v>19</v>
      </c>
      <c r="F42" s="14" t="s">
        <v>113</v>
      </c>
      <c r="G42" s="15" t="s">
        <v>114</v>
      </c>
      <c r="H42" s="13" t="s">
        <v>15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5"/>
    </row>
    <row r="43" spans="2:23" ht="16" customHeight="1" x14ac:dyDescent="0.35">
      <c r="B43" s="4"/>
      <c r="C43" s="12">
        <v>28</v>
      </c>
      <c r="D43" s="13">
        <v>28</v>
      </c>
      <c r="E43" s="14" t="s">
        <v>16</v>
      </c>
      <c r="F43" s="14" t="s">
        <v>115</v>
      </c>
      <c r="G43" s="15" t="s">
        <v>116</v>
      </c>
      <c r="H43" s="13" t="s">
        <v>15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5"/>
    </row>
    <row r="44" spans="2:23" ht="16" customHeight="1" x14ac:dyDescent="0.35">
      <c r="B44" s="4"/>
      <c r="C44" s="12">
        <v>29</v>
      </c>
      <c r="D44" s="13">
        <v>29</v>
      </c>
      <c r="E44" s="14" t="s">
        <v>16</v>
      </c>
      <c r="F44" s="14" t="s">
        <v>117</v>
      </c>
      <c r="G44" s="15" t="s">
        <v>118</v>
      </c>
      <c r="H44" s="13" t="s">
        <v>18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5"/>
    </row>
    <row r="45" spans="2:23" ht="16" customHeight="1" x14ac:dyDescent="0.35">
      <c r="B45" s="4"/>
      <c r="C45" s="12">
        <v>30</v>
      </c>
      <c r="D45" s="13">
        <v>30</v>
      </c>
      <c r="E45" s="14" t="s">
        <v>16</v>
      </c>
      <c r="F45" s="14" t="s">
        <v>119</v>
      </c>
      <c r="G45" s="15" t="s">
        <v>120</v>
      </c>
      <c r="H45" s="13" t="s">
        <v>15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5"/>
    </row>
    <row r="46" spans="2:23" ht="16" customHeight="1" x14ac:dyDescent="0.35">
      <c r="B46" s="4"/>
      <c r="C46" s="12">
        <v>31</v>
      </c>
      <c r="D46" s="13">
        <v>31</v>
      </c>
      <c r="E46" s="14" t="s">
        <v>16</v>
      </c>
      <c r="F46" s="14" t="s">
        <v>121</v>
      </c>
      <c r="G46" s="15" t="s">
        <v>122</v>
      </c>
      <c r="H46" s="13" t="s">
        <v>15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5"/>
    </row>
    <row r="47" spans="2:23" ht="16" customHeight="1" x14ac:dyDescent="0.35">
      <c r="B47" s="4"/>
      <c r="C47" s="12">
        <v>32</v>
      </c>
      <c r="D47" s="13">
        <v>32</v>
      </c>
      <c r="E47" s="14" t="s">
        <v>16</v>
      </c>
      <c r="F47" s="14" t="s">
        <v>123</v>
      </c>
      <c r="G47" s="15" t="s">
        <v>124</v>
      </c>
      <c r="H47" s="13" t="s">
        <v>15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5"/>
    </row>
    <row r="48" spans="2:23" ht="16" customHeight="1" x14ac:dyDescent="0.35">
      <c r="B48" s="4"/>
      <c r="C48" s="12">
        <v>33</v>
      </c>
      <c r="D48" s="13">
        <v>33</v>
      </c>
      <c r="E48" s="14" t="s">
        <v>19</v>
      </c>
      <c r="F48" s="14" t="s">
        <v>125</v>
      </c>
      <c r="G48" s="15" t="s">
        <v>126</v>
      </c>
      <c r="H48" s="13" t="s">
        <v>18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5"/>
    </row>
    <row r="49" spans="2:23" ht="16" customHeight="1" x14ac:dyDescent="0.35">
      <c r="B49" s="4"/>
      <c r="C49" s="12">
        <v>34</v>
      </c>
      <c r="D49" s="13">
        <v>34</v>
      </c>
      <c r="E49" s="14" t="s">
        <v>19</v>
      </c>
      <c r="F49" s="14" t="s">
        <v>127</v>
      </c>
      <c r="G49" s="15" t="s">
        <v>128</v>
      </c>
      <c r="H49" s="13" t="s">
        <v>18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5"/>
    </row>
    <row r="50" spans="2:23" ht="16" customHeight="1" x14ac:dyDescent="0.35">
      <c r="B50" s="4"/>
      <c r="C50" s="12">
        <v>35</v>
      </c>
      <c r="D50" s="13">
        <v>35</v>
      </c>
      <c r="E50" s="14" t="s">
        <v>16</v>
      </c>
      <c r="F50" s="14" t="s">
        <v>129</v>
      </c>
      <c r="G50" s="15" t="s">
        <v>130</v>
      </c>
      <c r="H50" s="13" t="s">
        <v>18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5"/>
    </row>
    <row r="51" spans="2:23" ht="16" customHeight="1" x14ac:dyDescent="0.35">
      <c r="B51" s="4"/>
      <c r="C51" s="12">
        <v>36</v>
      </c>
      <c r="D51" s="13">
        <v>36</v>
      </c>
      <c r="E51" s="14" t="s">
        <v>16</v>
      </c>
      <c r="F51" s="14" t="s">
        <v>131</v>
      </c>
      <c r="G51" s="15" t="s">
        <v>132</v>
      </c>
      <c r="H51" s="13" t="s">
        <v>18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5"/>
    </row>
    <row r="52" spans="2:23" ht="16" customHeight="1" x14ac:dyDescent="0.35">
      <c r="B52" s="4"/>
      <c r="C52" s="12">
        <v>37</v>
      </c>
      <c r="D52" s="13">
        <v>37</v>
      </c>
      <c r="E52" s="14" t="s">
        <v>16</v>
      </c>
      <c r="F52" s="14" t="s">
        <v>133</v>
      </c>
      <c r="G52" s="15" t="s">
        <v>134</v>
      </c>
      <c r="H52" s="13" t="s">
        <v>18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5"/>
    </row>
    <row r="53" spans="2:23" ht="16" customHeight="1" x14ac:dyDescent="0.35">
      <c r="B53" s="4"/>
      <c r="C53" s="12">
        <v>38</v>
      </c>
      <c r="D53" s="13">
        <v>38</v>
      </c>
      <c r="E53" s="14" t="s">
        <v>16</v>
      </c>
      <c r="F53" s="14" t="s">
        <v>135</v>
      </c>
      <c r="G53" s="15" t="s">
        <v>136</v>
      </c>
      <c r="H53" s="13" t="s">
        <v>18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"/>
    </row>
    <row r="54" spans="2:23" ht="16" customHeight="1" x14ac:dyDescent="0.35">
      <c r="B54" s="4"/>
      <c r="C54" s="12">
        <v>39</v>
      </c>
      <c r="D54" s="13"/>
      <c r="E54" s="14"/>
      <c r="F54" s="14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5"/>
    </row>
    <row r="55" spans="2:23" ht="16" customHeight="1" x14ac:dyDescent="0.35">
      <c r="B55" s="4"/>
      <c r="C55" s="12">
        <v>40</v>
      </c>
      <c r="D55" s="13"/>
      <c r="E55" s="14"/>
      <c r="F55" s="14"/>
      <c r="G55" s="1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5"/>
    </row>
    <row r="56" spans="2:23" x14ac:dyDescent="0.3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x14ac:dyDescent="0.35">
      <c r="B57" s="4"/>
      <c r="C57" s="5"/>
      <c r="D57" s="5"/>
      <c r="E57" s="5" t="s">
        <v>15</v>
      </c>
      <c r="F57" s="5">
        <f>COUNTIF(H16:H55,"L")</f>
        <v>18</v>
      </c>
      <c r="G57" s="16" t="s">
        <v>16</v>
      </c>
      <c r="H57" s="5">
        <f>COUNTIF(E16:E55,G57)</f>
        <v>33</v>
      </c>
      <c r="I57" s="5"/>
      <c r="J57" s="5"/>
      <c r="K57" s="5"/>
      <c r="L57" s="44" t="s">
        <v>17</v>
      </c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5"/>
    </row>
    <row r="58" spans="2:23" x14ac:dyDescent="0.35">
      <c r="B58" s="4"/>
      <c r="C58" s="5"/>
      <c r="D58" s="5"/>
      <c r="E58" s="5" t="s">
        <v>18</v>
      </c>
      <c r="F58" s="5">
        <f>COUNTIF(H16:H55,"P")</f>
        <v>20</v>
      </c>
      <c r="G58" s="16" t="s">
        <v>19</v>
      </c>
      <c r="H58" s="5">
        <f>COUNTIF(E16:E55,G58)</f>
        <v>3</v>
      </c>
      <c r="I58" s="5"/>
      <c r="J58" s="5"/>
      <c r="K58" s="5"/>
      <c r="L58" s="40" t="s">
        <v>20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5"/>
    </row>
    <row r="59" spans="2:23" x14ac:dyDescent="0.35">
      <c r="B59" s="4"/>
      <c r="C59" s="5"/>
      <c r="D59" s="5"/>
      <c r="E59" s="17" t="s">
        <v>21</v>
      </c>
      <c r="F59" s="17">
        <f>SUM(F57:F58)</f>
        <v>38</v>
      </c>
      <c r="G59" s="16" t="s">
        <v>22</v>
      </c>
      <c r="H59" s="5">
        <f>COUNTIF(E16:E55,G59)</f>
        <v>0</v>
      </c>
      <c r="I59" s="5"/>
      <c r="J59" s="5"/>
      <c r="K59" s="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5"/>
    </row>
    <row r="60" spans="2:23" x14ac:dyDescent="0.35">
      <c r="B60" s="4"/>
      <c r="C60" s="5"/>
      <c r="D60" s="5"/>
      <c r="E60" s="5"/>
      <c r="F60" s="5"/>
      <c r="G60" s="16" t="s">
        <v>23</v>
      </c>
      <c r="H60" s="5">
        <f>COUNTIF(E16:E55,G60)</f>
        <v>0</v>
      </c>
      <c r="I60" s="5"/>
      <c r="J60" s="5"/>
      <c r="K60" s="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5"/>
    </row>
    <row r="61" spans="2:23" x14ac:dyDescent="0.35">
      <c r="B61" s="4"/>
      <c r="C61" s="5"/>
      <c r="D61" s="5"/>
      <c r="E61" s="5"/>
      <c r="F61" s="5"/>
      <c r="G61" s="16" t="s">
        <v>24</v>
      </c>
      <c r="H61" s="5">
        <f>COUNTIF(E16:E55,G61)</f>
        <v>2</v>
      </c>
      <c r="I61" s="5"/>
      <c r="J61" s="5"/>
      <c r="K61" s="5"/>
      <c r="L61" s="44" t="s">
        <v>25</v>
      </c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5"/>
    </row>
    <row r="62" spans="2:23" x14ac:dyDescent="0.35">
      <c r="B62" s="4"/>
      <c r="C62" s="5"/>
      <c r="D62" s="5"/>
      <c r="E62" s="5"/>
      <c r="F62" s="5"/>
      <c r="G62" s="18" t="s">
        <v>26</v>
      </c>
      <c r="H62" s="17">
        <f>SUM(H57:H61)</f>
        <v>38</v>
      </c>
      <c r="I62" s="5"/>
      <c r="J62" s="5"/>
      <c r="K62" s="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5"/>
    </row>
    <row r="63" spans="2:23" ht="18" customHeight="1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1">
    <mergeCell ref="D9:V9"/>
    <mergeCell ref="Y3:Y5"/>
    <mergeCell ref="F4:S4"/>
    <mergeCell ref="F5:S5"/>
    <mergeCell ref="F6:S6"/>
    <mergeCell ref="F7:S7"/>
    <mergeCell ref="L62:V62"/>
    <mergeCell ref="D10:V10"/>
    <mergeCell ref="U12:V12"/>
    <mergeCell ref="D14:D15"/>
    <mergeCell ref="E14:E15"/>
    <mergeCell ref="F14:F15"/>
    <mergeCell ref="G14:G15"/>
    <mergeCell ref="H14:H15"/>
    <mergeCell ref="I14:S14"/>
    <mergeCell ref="T14:V14"/>
    <mergeCell ref="L57:V57"/>
    <mergeCell ref="L58:V58"/>
    <mergeCell ref="L59:V59"/>
    <mergeCell ref="L60:V60"/>
    <mergeCell ref="L61:V61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5FE6-0E27-495B-A255-57D2F244FB73}">
  <sheetPr codeName="Sheet3">
    <tabColor theme="7" tint="-0.249977111117893"/>
  </sheetPr>
  <dimension ref="B1:AK68"/>
  <sheetViews>
    <sheetView showGridLines="0" showRowColHeaders="0" showZeros="0" zoomScaleNormal="100" zoomScaleSheetLayoutView="100" workbookViewId="0">
      <selection activeCell="P13" sqref="P1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56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32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">
        <v>60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'ABSEN SISWA'!D16</f>
        <v>1</v>
      </c>
      <c r="E18" s="14" t="str">
        <f>'ABSEN SISWA'!E16</f>
        <v>Islam</v>
      </c>
      <c r="F18" s="14" t="str">
        <f>'ABSEN SISWA'!F16</f>
        <v>0119411962</v>
      </c>
      <c r="G18" s="15" t="str">
        <f>'ABSEN SISWA'!G16</f>
        <v>ADINDA EKA PUTRIANI</v>
      </c>
      <c r="H18" s="14" t="str">
        <f>'ABSEN SISWA'!H16</f>
        <v>P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'ABSEN SISWA'!D17</f>
        <v>2</v>
      </c>
      <c r="E19" s="14" t="str">
        <f>'ABSEN SISWA'!E17</f>
        <v>Budha</v>
      </c>
      <c r="F19" s="14" t="str">
        <f>'ABSEN SISWA'!F17</f>
        <v>0101693519</v>
      </c>
      <c r="G19" s="15" t="str">
        <f>'ABSEN SISWA'!G17</f>
        <v>ANDREAS TANU PUTRA</v>
      </c>
      <c r="H19" s="14" t="str">
        <f>'ABSEN SISWA'!H17</f>
        <v>L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'ABSEN SISWA'!D18</f>
        <v>3</v>
      </c>
      <c r="E20" s="14" t="str">
        <f>'ABSEN SISWA'!E18</f>
        <v>Islam</v>
      </c>
      <c r="F20" s="14" t="str">
        <f>'ABSEN SISWA'!F18</f>
        <v>0117618030</v>
      </c>
      <c r="G20" s="15" t="str">
        <f>'ABSEN SISWA'!G18</f>
        <v>ASYIFA WULANDARI</v>
      </c>
      <c r="H20" s="14" t="str">
        <f>'ABSEN SISWA'!H18</f>
        <v>P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'ABSEN SISWA'!D19</f>
        <v>4</v>
      </c>
      <c r="E21" s="14" t="str">
        <f>'ABSEN SISWA'!E19</f>
        <v>Budha</v>
      </c>
      <c r="F21" s="14" t="str">
        <f>'ABSEN SISWA'!F19</f>
        <v>0103951006</v>
      </c>
      <c r="G21" s="15" t="str">
        <f>'ABSEN SISWA'!G19</f>
        <v>ATO SASMITA</v>
      </c>
      <c r="H21" s="14" t="str">
        <f>'ABSEN SISWA'!H19</f>
        <v>L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'ABSEN SISWA'!D20</f>
        <v>5</v>
      </c>
      <c r="E22" s="14" t="str">
        <f>'ABSEN SISWA'!E20</f>
        <v>Islam</v>
      </c>
      <c r="F22" s="14" t="str">
        <f>'ABSEN SISWA'!F20</f>
        <v>0108787749</v>
      </c>
      <c r="G22" s="15" t="str">
        <f>'ABSEN SISWA'!G20</f>
        <v>AURELLIA ANASTASIA</v>
      </c>
      <c r="H22" s="14" t="str">
        <f>'ABSEN SISWA'!H20</f>
        <v>P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'ABSEN SISWA'!D21</f>
        <v>6</v>
      </c>
      <c r="E23" s="14" t="str">
        <f>'ABSEN SISWA'!E21</f>
        <v>Islam</v>
      </c>
      <c r="F23" s="14" t="str">
        <f>'ABSEN SISWA'!F21</f>
        <v>0108270131</v>
      </c>
      <c r="G23" s="15" t="str">
        <f>'ABSEN SISWA'!G21</f>
        <v>AXELL AGUNG NOVAREL</v>
      </c>
      <c r="H23" s="14" t="str">
        <f>'ABSEN SISWA'!H21</f>
        <v>L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'ABSEN SISWA'!D22</f>
        <v>7</v>
      </c>
      <c r="E24" s="14" t="str">
        <f>'ABSEN SISWA'!E22</f>
        <v>Islam</v>
      </c>
      <c r="F24" s="14" t="str">
        <f>'ABSEN SISWA'!F22</f>
        <v>0119827140</v>
      </c>
      <c r="G24" s="15" t="str">
        <f>'ABSEN SISWA'!G22</f>
        <v>AZELIA CALISTA</v>
      </c>
      <c r="H24" s="14" t="str">
        <f>'ABSEN SISWA'!H22</f>
        <v>P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'ABSEN SISWA'!D23</f>
        <v>8</v>
      </c>
      <c r="E25" s="14" t="str">
        <f>'ABSEN SISWA'!E23</f>
        <v>Islam</v>
      </c>
      <c r="F25" s="14" t="str">
        <f>'ABSEN SISWA'!F23</f>
        <v>0118849958</v>
      </c>
      <c r="G25" s="15" t="str">
        <f>'ABSEN SISWA'!G23</f>
        <v>BENING AMALIA SAPUTRA</v>
      </c>
      <c r="H25" s="14" t="str">
        <f>'ABSEN SISWA'!H23</f>
        <v>P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'ABSEN SISWA'!D24</f>
        <v>9</v>
      </c>
      <c r="E26" s="14" t="str">
        <f>'ABSEN SISWA'!E24</f>
        <v>Islam</v>
      </c>
      <c r="F26" s="14" t="str">
        <f>'ABSEN SISWA'!F24</f>
        <v>0111120791</v>
      </c>
      <c r="G26" s="15" t="str">
        <f>'ABSEN SISWA'!G24</f>
        <v>BILQIIS AZIZAH</v>
      </c>
      <c r="H26" s="14" t="str">
        <f>'ABSEN SISWA'!H24</f>
        <v>P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'ABSEN SISWA'!D25</f>
        <v>10</v>
      </c>
      <c r="E27" s="14" t="str">
        <f>'ABSEN SISWA'!E25</f>
        <v>Islam</v>
      </c>
      <c r="F27" s="14" t="str">
        <f>'ABSEN SISWA'!F25</f>
        <v>0117833977</v>
      </c>
      <c r="G27" s="15" t="str">
        <f>'ABSEN SISWA'!G25</f>
        <v>CORNELIA NURMEDINA PUTRI</v>
      </c>
      <c r="H27" s="14" t="str">
        <f>'ABSEN SISWA'!H25</f>
        <v>P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'ABSEN SISWA'!D26</f>
        <v>11</v>
      </c>
      <c r="E28" s="14" t="str">
        <f>'ABSEN SISWA'!E26</f>
        <v>Islam</v>
      </c>
      <c r="F28" s="14" t="str">
        <f>'ABSEN SISWA'!F26</f>
        <v>0106222109</v>
      </c>
      <c r="G28" s="15" t="str">
        <f>'ABSEN SISWA'!G26</f>
        <v>CYNARA SEPTIAN UTARI</v>
      </c>
      <c r="H28" s="14" t="str">
        <f>'ABSEN SISWA'!H26</f>
        <v>P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'ABSEN SISWA'!D27</f>
        <v>12</v>
      </c>
      <c r="E29" s="14" t="str">
        <f>'ABSEN SISWA'!E27</f>
        <v>Islam</v>
      </c>
      <c r="F29" s="14" t="str">
        <f>'ABSEN SISWA'!F27</f>
        <v>0102474748</v>
      </c>
      <c r="G29" s="15" t="str">
        <f>'ABSEN SISWA'!G27</f>
        <v>DIMAS GUNTUR MINARKO</v>
      </c>
      <c r="H29" s="14" t="str">
        <f>'ABSEN SISWA'!H27</f>
        <v>L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'ABSEN SISWA'!D28</f>
        <v>13</v>
      </c>
      <c r="E30" s="14" t="str">
        <f>'ABSEN SISWA'!E28</f>
        <v>Islam</v>
      </c>
      <c r="F30" s="14" t="str">
        <f>'ABSEN SISWA'!F28</f>
        <v>0111657938</v>
      </c>
      <c r="G30" s="15" t="str">
        <f>'ABSEN SISWA'!G28</f>
        <v>DIRGA DWI PUTRO</v>
      </c>
      <c r="H30" s="14" t="str">
        <f>'ABSEN SISWA'!H28</f>
        <v>L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'ABSEN SISWA'!D29</f>
        <v>14</v>
      </c>
      <c r="E31" s="14" t="str">
        <f>'ABSEN SISWA'!E29</f>
        <v>Islam</v>
      </c>
      <c r="F31" s="14" t="str">
        <f>'ABSEN SISWA'!F29</f>
        <v>0103253921</v>
      </c>
      <c r="G31" s="15" t="str">
        <f>'ABSEN SISWA'!G29</f>
        <v>FLEABIE AFROZ</v>
      </c>
      <c r="H31" s="14" t="str">
        <f>'ABSEN SISWA'!H29</f>
        <v>P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'ABSEN SISWA'!D30</f>
        <v>15</v>
      </c>
      <c r="E32" s="14" t="str">
        <f>'ABSEN SISWA'!E30</f>
        <v>Islam</v>
      </c>
      <c r="F32" s="14" t="str">
        <f>'ABSEN SISWA'!F30</f>
        <v>0107146468</v>
      </c>
      <c r="G32" s="15" t="str">
        <f>'ABSEN SISWA'!G30</f>
        <v>FREDERICK TAMEANE</v>
      </c>
      <c r="H32" s="14" t="str">
        <f>'ABSEN SISWA'!H30</f>
        <v>L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'ABSEN SISWA'!D31</f>
        <v>16</v>
      </c>
      <c r="E33" s="14" t="str">
        <f>'ABSEN SISWA'!E31</f>
        <v>Islam</v>
      </c>
      <c r="F33" s="14" t="str">
        <f>'ABSEN SISWA'!F31</f>
        <v>0108477857</v>
      </c>
      <c r="G33" s="15" t="str">
        <f>'ABSEN SISWA'!G31</f>
        <v>KIRANIA AULIA PASHA</v>
      </c>
      <c r="H33" s="14" t="str">
        <f>'ABSEN SISWA'!H31</f>
        <v>P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'ABSEN SISWA'!D32</f>
        <v>17</v>
      </c>
      <c r="E34" s="14" t="str">
        <f>'ABSEN SISWA'!E32</f>
        <v>Islam</v>
      </c>
      <c r="F34" s="14" t="str">
        <f>'ABSEN SISWA'!F32</f>
        <v>0113803190</v>
      </c>
      <c r="G34" s="15" t="str">
        <f>'ABSEN SISWA'!G32</f>
        <v>KLARISA PUTRI DAMAYANTI</v>
      </c>
      <c r="H34" s="14" t="str">
        <f>'ABSEN SISWA'!H32</f>
        <v>P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'ABSEN SISWA'!D33</f>
        <v>18</v>
      </c>
      <c r="E35" s="14" t="str">
        <f>'ABSEN SISWA'!E33</f>
        <v>Islam</v>
      </c>
      <c r="F35" s="14" t="str">
        <f>'ABSEN SISWA'!F33</f>
        <v>0115505759</v>
      </c>
      <c r="G35" s="15" t="str">
        <f>'ABSEN SISWA'!G33</f>
        <v>KURNIA PUTRA ELFRATA</v>
      </c>
      <c r="H35" s="14" t="str">
        <f>'ABSEN SISWA'!H33</f>
        <v>L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'ABSEN SISWA'!D34</f>
        <v>19</v>
      </c>
      <c r="E36" s="14" t="str">
        <f>'ABSEN SISWA'!E34</f>
        <v>Islam</v>
      </c>
      <c r="F36" s="14" t="str">
        <f>'ABSEN SISWA'!F34</f>
        <v>0113562016</v>
      </c>
      <c r="G36" s="15" t="str">
        <f>'ABSEN SISWA'!G34</f>
        <v>MUHAMMAD JULFAN</v>
      </c>
      <c r="H36" s="14" t="str">
        <f>'ABSEN SISWA'!H34</f>
        <v>L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'ABSEN SISWA'!D35</f>
        <v>20</v>
      </c>
      <c r="E37" s="14" t="str">
        <f>'ABSEN SISWA'!E35</f>
        <v>Islam</v>
      </c>
      <c r="F37" s="14" t="str">
        <f>'ABSEN SISWA'!F35</f>
        <v>0114880250</v>
      </c>
      <c r="G37" s="15" t="str">
        <f>'ABSEN SISWA'!G35</f>
        <v>MUHAMMAD NAYAKA AL GHIFARI</v>
      </c>
      <c r="H37" s="14" t="str">
        <f>'ABSEN SISWA'!H35</f>
        <v>L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'ABSEN SISWA'!D36</f>
        <v>21</v>
      </c>
      <c r="E38" s="14" t="str">
        <f>'ABSEN SISWA'!E36</f>
        <v>Islam</v>
      </c>
      <c r="F38" s="14" t="str">
        <f>'ABSEN SISWA'!F36</f>
        <v>0105812227</v>
      </c>
      <c r="G38" s="15" t="str">
        <f>'ABSEN SISWA'!G36</f>
        <v>MUHAMMAD RAFFA ALFATH</v>
      </c>
      <c r="H38" s="14" t="str">
        <f>'ABSEN SISWA'!H36</f>
        <v>L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'ABSEN SISWA'!D37</f>
        <v>22</v>
      </c>
      <c r="E39" s="14" t="str">
        <f>'ABSEN SISWA'!E37</f>
        <v>Islam</v>
      </c>
      <c r="F39" s="14" t="str">
        <f>'ABSEN SISWA'!F37</f>
        <v>0113490121</v>
      </c>
      <c r="G39" s="15" t="str">
        <f>'ABSEN SISWA'!G37</f>
        <v>MUHAMMAD RAKA</v>
      </c>
      <c r="H39" s="14" t="str">
        <f>'ABSEN SISWA'!H37</f>
        <v>L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'ABSEN SISWA'!D38</f>
        <v>23</v>
      </c>
      <c r="E40" s="14" t="str">
        <f>'ABSEN SISWA'!E38</f>
        <v>Islam</v>
      </c>
      <c r="F40" s="14" t="str">
        <f>'ABSEN SISWA'!F38</f>
        <v>0112015101</v>
      </c>
      <c r="G40" s="15" t="str">
        <f>'ABSEN SISWA'!G38</f>
        <v>MUHAMMAD RIFAI PRANOWO</v>
      </c>
      <c r="H40" s="14" t="str">
        <f>'ABSEN SISWA'!H38</f>
        <v>L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'ABSEN SISWA'!D39</f>
        <v>24</v>
      </c>
      <c r="E41" s="14" t="str">
        <f>'ABSEN SISWA'!E39</f>
        <v>Islam</v>
      </c>
      <c r="F41" s="14" t="str">
        <f>'ABSEN SISWA'!F39</f>
        <v>0119779552</v>
      </c>
      <c r="G41" s="15" t="str">
        <f>'ABSEN SISWA'!G39</f>
        <v>MUHAMMAD WILDAN</v>
      </c>
      <c r="H41" s="14" t="str">
        <f>'ABSEN SISWA'!H39</f>
        <v>L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'ABSEN SISWA'!D40</f>
        <v>25</v>
      </c>
      <c r="E42" s="14" t="str">
        <f>'ABSEN SISWA'!E40</f>
        <v>Islam</v>
      </c>
      <c r="F42" s="14" t="str">
        <f>'ABSEN SISWA'!F40</f>
        <v>0104568251</v>
      </c>
      <c r="G42" s="15" t="str">
        <f>'ABSEN SISWA'!G40</f>
        <v>NOVIRA MARSYA PUTRI</v>
      </c>
      <c r="H42" s="14" t="str">
        <f>'ABSEN SISWA'!H40</f>
        <v>P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'ABSEN SISWA'!D41</f>
        <v>26</v>
      </c>
      <c r="E43" s="14" t="str">
        <f>'ABSEN SISWA'!E41</f>
        <v>Islam</v>
      </c>
      <c r="F43" s="14" t="str">
        <f>'ABSEN SISWA'!F41</f>
        <v>0116937041</v>
      </c>
      <c r="G43" s="15" t="str">
        <f>'ABSEN SISWA'!G41</f>
        <v>NUANSA JASMINE RAYA ASSYIFA</v>
      </c>
      <c r="H43" s="14" t="str">
        <f>'ABSEN SISWA'!H41</f>
        <v>P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'ABSEN SISWA'!D42</f>
        <v>27</v>
      </c>
      <c r="E44" s="14" t="str">
        <f>'ABSEN SISWA'!E42</f>
        <v>Kristen</v>
      </c>
      <c r="F44" s="14" t="str">
        <f>'ABSEN SISWA'!F42</f>
        <v>0114824759</v>
      </c>
      <c r="G44" s="15" t="str">
        <f>'ABSEN SISWA'!G42</f>
        <v>RICHARD ANUGERAH SAPUTRA ZEBUA</v>
      </c>
      <c r="H44" s="14" t="str">
        <f>'ABSEN SISWA'!H42</f>
        <v>L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'ABSEN SISWA'!D43</f>
        <v>28</v>
      </c>
      <c r="E45" s="14" t="str">
        <f>'ABSEN SISWA'!E43</f>
        <v>Islam</v>
      </c>
      <c r="F45" s="14" t="str">
        <f>'ABSEN SISWA'!F43</f>
        <v>0104637249</v>
      </c>
      <c r="G45" s="15" t="str">
        <f>'ABSEN SISWA'!G43</f>
        <v>RIVALDI ADRIANSYAH</v>
      </c>
      <c r="H45" s="14" t="str">
        <f>'ABSEN SISWA'!H43</f>
        <v>L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'ABSEN SISWA'!D44</f>
        <v>29</v>
      </c>
      <c r="E46" s="14" t="str">
        <f>'ABSEN SISWA'!E44</f>
        <v>Islam</v>
      </c>
      <c r="F46" s="14" t="str">
        <f>'ABSEN SISWA'!F44</f>
        <v>0104827243</v>
      </c>
      <c r="G46" s="15" t="str">
        <f>'ABSEN SISWA'!G44</f>
        <v>RIYANI DWI RAHAYU</v>
      </c>
      <c r="H46" s="14" t="str">
        <f>'ABSEN SISWA'!H44</f>
        <v>P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'ABSEN SISWA'!D45</f>
        <v>30</v>
      </c>
      <c r="E47" s="14" t="str">
        <f>'ABSEN SISWA'!E45</f>
        <v>Islam</v>
      </c>
      <c r="F47" s="14" t="str">
        <f>'ABSEN SISWA'!F45</f>
        <v>0119378043</v>
      </c>
      <c r="G47" s="15" t="str">
        <f>'ABSEN SISWA'!G45</f>
        <v>RIZKY SYAH FAHLEVI</v>
      </c>
      <c r="H47" s="14" t="str">
        <f>'ABSEN SISWA'!H45</f>
        <v>L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'ABSEN SISWA'!D46</f>
        <v>31</v>
      </c>
      <c r="E48" s="14" t="str">
        <f>'ABSEN SISWA'!E46</f>
        <v>Islam</v>
      </c>
      <c r="F48" s="14" t="str">
        <f>'ABSEN SISWA'!F46</f>
        <v>0109785891</v>
      </c>
      <c r="G48" s="15" t="str">
        <f>'ABSEN SISWA'!G46</f>
        <v>ROBI PRATAMA RUSTONO</v>
      </c>
      <c r="H48" s="14" t="str">
        <f>'ABSEN SISWA'!H46</f>
        <v>L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'ABSEN SISWA'!D47</f>
        <v>32</v>
      </c>
      <c r="E49" s="14" t="str">
        <f>'ABSEN SISWA'!E47</f>
        <v>Islam</v>
      </c>
      <c r="F49" s="14" t="str">
        <f>'ABSEN SISWA'!F47</f>
        <v>0111463511</v>
      </c>
      <c r="G49" s="15" t="str">
        <f>'ABSEN SISWA'!G47</f>
        <v>ROUSAN HAKIM GARNIDA</v>
      </c>
      <c r="H49" s="14" t="str">
        <f>'ABSEN SISWA'!H47</f>
        <v>L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'ABSEN SISWA'!D48</f>
        <v>33</v>
      </c>
      <c r="E50" s="14" t="str">
        <f>'ABSEN SISWA'!E48</f>
        <v>Kristen</v>
      </c>
      <c r="F50" s="14" t="str">
        <f>'ABSEN SISWA'!F48</f>
        <v>3112293041</v>
      </c>
      <c r="G50" s="15" t="str">
        <f>'ABSEN SISWA'!G48</f>
        <v>RURI PUTRI LAMORA SIANTURI</v>
      </c>
      <c r="H50" s="14" t="str">
        <f>'ABSEN SISWA'!H48</f>
        <v>P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'ABSEN SISWA'!D49</f>
        <v>34</v>
      </c>
      <c r="E51" s="14" t="str">
        <f>'ABSEN SISWA'!E49</f>
        <v>Kristen</v>
      </c>
      <c r="F51" s="14" t="str">
        <f>'ABSEN SISWA'!F49</f>
        <v>0104288111</v>
      </c>
      <c r="G51" s="15" t="str">
        <f>'ABSEN SISWA'!G49</f>
        <v>RUTH RENATHA SITUMORANG</v>
      </c>
      <c r="H51" s="14" t="str">
        <f>'ABSEN SISWA'!H49</f>
        <v>P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'ABSEN SISWA'!D50</f>
        <v>35</v>
      </c>
      <c r="E52" s="14" t="str">
        <f>'ABSEN SISWA'!E50</f>
        <v>Islam</v>
      </c>
      <c r="F52" s="14" t="str">
        <f>'ABSEN SISWA'!F50</f>
        <v>0119985337</v>
      </c>
      <c r="G52" s="15" t="str">
        <f>'ABSEN SISWA'!G50</f>
        <v>SYADZA' ATUNNISA</v>
      </c>
      <c r="H52" s="14" t="str">
        <f>'ABSEN SISWA'!H50</f>
        <v>P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'ABSEN SISWA'!D51</f>
        <v>36</v>
      </c>
      <c r="E53" s="14" t="str">
        <f>'ABSEN SISWA'!E51</f>
        <v>Islam</v>
      </c>
      <c r="F53" s="14" t="str">
        <f>'ABSEN SISWA'!F51</f>
        <v>0105448804</v>
      </c>
      <c r="G53" s="15" t="str">
        <f>'ABSEN SISWA'!G51</f>
        <v>SYAHLA WAFIZA</v>
      </c>
      <c r="H53" s="14" t="str">
        <f>'ABSEN SISWA'!H51</f>
        <v>P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'ABSEN SISWA'!D52</f>
        <v>37</v>
      </c>
      <c r="E54" s="14" t="str">
        <f>'ABSEN SISWA'!E52</f>
        <v>Islam</v>
      </c>
      <c r="F54" s="14" t="str">
        <f>'ABSEN SISWA'!F52</f>
        <v>0111429510</v>
      </c>
      <c r="G54" s="15" t="str">
        <f>'ABSEN SISWA'!G52</f>
        <v>TASYA AINUN NAJMI</v>
      </c>
      <c r="H54" s="14" t="str">
        <f>'ABSEN SISWA'!H52</f>
        <v>P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'ABSEN SISWA'!D53</f>
        <v>38</v>
      </c>
      <c r="E55" s="14" t="str">
        <f>'ABSEN SISWA'!E53</f>
        <v>Islam</v>
      </c>
      <c r="F55" s="14" t="str">
        <f>'ABSEN SISWA'!F53</f>
        <v>0116014111</v>
      </c>
      <c r="G55" s="15" t="str">
        <f>'ABSEN SISWA'!G53</f>
        <v>ZULFA NADHIIFATUNNISA</v>
      </c>
      <c r="H55" s="14" t="str">
        <f>'ABSEN SISWA'!H53</f>
        <v>P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'ABSEN SISWA'!D54</f>
        <v>0</v>
      </c>
      <c r="E56" s="14">
        <f>'ABSEN SISWA'!E54</f>
        <v>0</v>
      </c>
      <c r="F56" s="14">
        <f>'ABSEN SISWA'!F54</f>
        <v>0</v>
      </c>
      <c r="G56" s="15">
        <f>'ABSEN SISWA'!G54</f>
        <v>0</v>
      </c>
      <c r="H56" s="14">
        <f>'ABSEN SISWA'!H54</f>
        <v>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'ABSEN SISWA'!D55</f>
        <v>0</v>
      </c>
      <c r="E57" s="14">
        <f>'ABSEN SISWA'!E55</f>
        <v>0</v>
      </c>
      <c r="F57" s="14">
        <f>'ABSEN SISWA'!F55</f>
        <v>0</v>
      </c>
      <c r="G57" s="15">
        <f>'ABSEN SISWA'!G55</f>
        <v>0</v>
      </c>
      <c r="H57" s="14">
        <f>'ABSEN SISWA'!H55</f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CONCATENATE("L : ",'ABSEN SISWA'!F57)</f>
        <v>L : 18</v>
      </c>
      <c r="F58" s="53" t="str">
        <f>CONCATENATE("P : ",'ABSEN SISWA'!F58)</f>
        <v>P : 20</v>
      </c>
      <c r="G58" s="55" t="str">
        <f>CONCATENATE("JML : ",'ABSEN SISWA'!F59)</f>
        <v>JML : 38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5"/>
      <c r="D65" s="29" t="s">
        <v>50</v>
      </c>
      <c r="E65" s="30"/>
      <c r="F65" s="30"/>
      <c r="G65" s="6"/>
      <c r="H65" s="6"/>
      <c r="I65" s="4"/>
      <c r="J65" s="3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5"/>
      <c r="D66" s="33"/>
      <c r="E66" s="4"/>
      <c r="F66" s="6">
        <v>4</v>
      </c>
      <c r="G66" s="6"/>
      <c r="H66" s="6"/>
      <c r="I66" s="4"/>
      <c r="J66" s="3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x14ac:dyDescent="0.35">
      <c r="B67" s="4"/>
      <c r="C67" s="34"/>
      <c r="D67" s="35" t="s">
        <v>51</v>
      </c>
      <c r="E67" s="36"/>
      <c r="F67" s="36"/>
      <c r="G67" s="37"/>
      <c r="H67" s="37"/>
      <c r="I67" s="38"/>
      <c r="J67" s="3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x14ac:dyDescent="0.35">
      <c r="B68" s="4"/>
      <c r="C68" s="34"/>
      <c r="D68" s="4"/>
      <c r="E68" s="4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A41E-A847-44BD-BEA8-7DC271627D09}">
  <sheetPr codeName="Sheet4">
    <tabColor theme="9" tint="-0.249977111117893"/>
  </sheetPr>
  <dimension ref="B1:AK66"/>
  <sheetViews>
    <sheetView showGridLines="0" showRowColHeaders="0" showZeros="0" zoomScale="80" zoomScaleNormal="80" zoomScaleSheetLayoutView="100" workbookViewId="0">
      <selection activeCell="F30" sqref="F30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57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52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tr">
        <f>PENGETAHUAN!P12</f>
        <v>9.8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PENGETAHUAN!D18</f>
        <v>1</v>
      </c>
      <c r="E18" s="14" t="str">
        <f>PENGETAHUAN!E18</f>
        <v>Islam</v>
      </c>
      <c r="F18" s="14" t="str">
        <f>PENGETAHUAN!F18</f>
        <v>0119411962</v>
      </c>
      <c r="G18" s="15" t="str">
        <f>PENGETAHUAN!G18</f>
        <v>ADINDA EKA PUTRIANI</v>
      </c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PENGETAHUAN!D19</f>
        <v>2</v>
      </c>
      <c r="E19" s="14" t="str">
        <f>PENGETAHUAN!E19</f>
        <v>Budha</v>
      </c>
      <c r="F19" s="14" t="str">
        <f>PENGETAHUAN!F19</f>
        <v>0101693519</v>
      </c>
      <c r="G19" s="15" t="str">
        <f>PENGETAHUAN!G19</f>
        <v>ANDREAS TANU PUTRA</v>
      </c>
      <c r="H19" s="1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PENGETAHUAN!D20</f>
        <v>3</v>
      </c>
      <c r="E20" s="14" t="str">
        <f>PENGETAHUAN!E20</f>
        <v>Islam</v>
      </c>
      <c r="F20" s="14" t="str">
        <f>PENGETAHUAN!F20</f>
        <v>0117618030</v>
      </c>
      <c r="G20" s="15" t="str">
        <f>PENGETAHUAN!G20</f>
        <v>ASYIFA WULANDARI</v>
      </c>
      <c r="H20" s="1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PENGETAHUAN!D21</f>
        <v>4</v>
      </c>
      <c r="E21" s="14" t="str">
        <f>PENGETAHUAN!E21</f>
        <v>Budha</v>
      </c>
      <c r="F21" s="14" t="str">
        <f>PENGETAHUAN!F21</f>
        <v>0103951006</v>
      </c>
      <c r="G21" s="15" t="str">
        <f>PENGETAHUAN!G21</f>
        <v>ATO SASMITA</v>
      </c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PENGETAHUAN!D22</f>
        <v>5</v>
      </c>
      <c r="E22" s="14" t="str">
        <f>PENGETAHUAN!E22</f>
        <v>Islam</v>
      </c>
      <c r="F22" s="14" t="str">
        <f>PENGETAHUAN!F22</f>
        <v>0108787749</v>
      </c>
      <c r="G22" s="15" t="str">
        <f>PENGETAHUAN!G22</f>
        <v>AURELLIA ANASTASIA</v>
      </c>
      <c r="H22" s="1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PENGETAHUAN!D23</f>
        <v>6</v>
      </c>
      <c r="E23" s="14" t="str">
        <f>PENGETAHUAN!E23</f>
        <v>Islam</v>
      </c>
      <c r="F23" s="14" t="str">
        <f>PENGETAHUAN!F23</f>
        <v>0108270131</v>
      </c>
      <c r="G23" s="15" t="str">
        <f>PENGETAHUAN!G23</f>
        <v>AXELL AGUNG NOVAREL</v>
      </c>
      <c r="H23" s="1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PENGETAHUAN!D24</f>
        <v>7</v>
      </c>
      <c r="E24" s="14" t="str">
        <f>PENGETAHUAN!E24</f>
        <v>Islam</v>
      </c>
      <c r="F24" s="14" t="str">
        <f>PENGETAHUAN!F24</f>
        <v>0119827140</v>
      </c>
      <c r="G24" s="15" t="str">
        <f>PENGETAHUAN!G24</f>
        <v>AZELIA CALISTA</v>
      </c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PENGETAHUAN!D25</f>
        <v>8</v>
      </c>
      <c r="E25" s="14" t="str">
        <f>PENGETAHUAN!E25</f>
        <v>Islam</v>
      </c>
      <c r="F25" s="14" t="str">
        <f>PENGETAHUAN!F25</f>
        <v>0118849958</v>
      </c>
      <c r="G25" s="15" t="str">
        <f>PENGETAHUAN!G25</f>
        <v>BENING AMALIA SAPUTRA</v>
      </c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PENGETAHUAN!D26</f>
        <v>9</v>
      </c>
      <c r="E26" s="14" t="str">
        <f>PENGETAHUAN!E26</f>
        <v>Islam</v>
      </c>
      <c r="F26" s="14" t="str">
        <f>PENGETAHUAN!F26</f>
        <v>0111120791</v>
      </c>
      <c r="G26" s="15" t="str">
        <f>PENGETAHUAN!G26</f>
        <v>BILQIIS AZIZAH</v>
      </c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PENGETAHUAN!D27</f>
        <v>10</v>
      </c>
      <c r="E27" s="14" t="str">
        <f>PENGETAHUAN!E27</f>
        <v>Islam</v>
      </c>
      <c r="F27" s="14" t="str">
        <f>PENGETAHUAN!F27</f>
        <v>0117833977</v>
      </c>
      <c r="G27" s="15" t="str">
        <f>PENGETAHUAN!G27</f>
        <v>CORNELIA NURMEDINA PUTRI</v>
      </c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PENGETAHUAN!D28</f>
        <v>11</v>
      </c>
      <c r="E28" s="14" t="str">
        <f>PENGETAHUAN!E28</f>
        <v>Islam</v>
      </c>
      <c r="F28" s="14" t="str">
        <f>PENGETAHUAN!F28</f>
        <v>0106222109</v>
      </c>
      <c r="G28" s="15" t="str">
        <f>PENGETAHUAN!G28</f>
        <v>CYNARA SEPTIAN UTARI</v>
      </c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PENGETAHUAN!D29</f>
        <v>12</v>
      </c>
      <c r="E29" s="14" t="str">
        <f>PENGETAHUAN!E29</f>
        <v>Islam</v>
      </c>
      <c r="F29" s="14" t="str">
        <f>PENGETAHUAN!F29</f>
        <v>0102474748</v>
      </c>
      <c r="G29" s="15" t="str">
        <f>PENGETAHUAN!G29</f>
        <v>DIMAS GUNTUR MINARKO</v>
      </c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PENGETAHUAN!D30</f>
        <v>13</v>
      </c>
      <c r="E30" s="14" t="str">
        <f>PENGETAHUAN!E30</f>
        <v>Islam</v>
      </c>
      <c r="F30" s="14" t="str">
        <f>PENGETAHUAN!F30</f>
        <v>0111657938</v>
      </c>
      <c r="G30" s="15" t="str">
        <f>PENGETAHUAN!G30</f>
        <v>DIRGA DWI PUTRO</v>
      </c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PENGETAHUAN!D31</f>
        <v>14</v>
      </c>
      <c r="E31" s="14" t="str">
        <f>PENGETAHUAN!E31</f>
        <v>Islam</v>
      </c>
      <c r="F31" s="14" t="str">
        <f>PENGETAHUAN!F31</f>
        <v>0103253921</v>
      </c>
      <c r="G31" s="15" t="str">
        <f>PENGETAHUAN!G31</f>
        <v>FLEABIE AFROZ</v>
      </c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PENGETAHUAN!D32</f>
        <v>15</v>
      </c>
      <c r="E32" s="14" t="str">
        <f>PENGETAHUAN!E32</f>
        <v>Islam</v>
      </c>
      <c r="F32" s="14" t="str">
        <f>PENGETAHUAN!F32</f>
        <v>0107146468</v>
      </c>
      <c r="G32" s="15" t="str">
        <f>PENGETAHUAN!G32</f>
        <v>FREDERICK TAMEANE</v>
      </c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PENGETAHUAN!D33</f>
        <v>16</v>
      </c>
      <c r="E33" s="14" t="str">
        <f>PENGETAHUAN!E33</f>
        <v>Islam</v>
      </c>
      <c r="F33" s="14" t="str">
        <f>PENGETAHUAN!F33</f>
        <v>0108477857</v>
      </c>
      <c r="G33" s="15" t="str">
        <f>PENGETAHUAN!G33</f>
        <v>KIRANIA AULIA PASHA</v>
      </c>
      <c r="H33" s="1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PENGETAHUAN!D34</f>
        <v>17</v>
      </c>
      <c r="E34" s="14" t="str">
        <f>PENGETAHUAN!E34</f>
        <v>Islam</v>
      </c>
      <c r="F34" s="14" t="str">
        <f>PENGETAHUAN!F34</f>
        <v>0113803190</v>
      </c>
      <c r="G34" s="15" t="str">
        <f>PENGETAHUAN!G34</f>
        <v>KLARISA PUTRI DAMAYANTI</v>
      </c>
      <c r="H34" s="1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PENGETAHUAN!D35</f>
        <v>18</v>
      </c>
      <c r="E35" s="14" t="str">
        <f>PENGETAHUAN!E35</f>
        <v>Islam</v>
      </c>
      <c r="F35" s="14" t="str">
        <f>PENGETAHUAN!F35</f>
        <v>0115505759</v>
      </c>
      <c r="G35" s="15" t="str">
        <f>PENGETAHUAN!G35</f>
        <v>KURNIA PUTRA ELFRATA</v>
      </c>
      <c r="H35" s="1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PENGETAHUAN!D36</f>
        <v>19</v>
      </c>
      <c r="E36" s="14" t="str">
        <f>PENGETAHUAN!E36</f>
        <v>Islam</v>
      </c>
      <c r="F36" s="14" t="str">
        <f>PENGETAHUAN!F36</f>
        <v>0113562016</v>
      </c>
      <c r="G36" s="15" t="str">
        <f>PENGETAHUAN!G36</f>
        <v>MUHAMMAD JULFAN</v>
      </c>
      <c r="H36" s="1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PENGETAHUAN!D37</f>
        <v>20</v>
      </c>
      <c r="E37" s="14" t="str">
        <f>PENGETAHUAN!E37</f>
        <v>Islam</v>
      </c>
      <c r="F37" s="14" t="str">
        <f>PENGETAHUAN!F37</f>
        <v>0114880250</v>
      </c>
      <c r="G37" s="15" t="str">
        <f>PENGETAHUAN!G37</f>
        <v>MUHAMMAD NAYAKA AL GHIFARI</v>
      </c>
      <c r="H37" s="1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PENGETAHUAN!D38</f>
        <v>21</v>
      </c>
      <c r="E38" s="14" t="str">
        <f>PENGETAHUAN!E38</f>
        <v>Islam</v>
      </c>
      <c r="F38" s="14" t="str">
        <f>PENGETAHUAN!F38</f>
        <v>0105812227</v>
      </c>
      <c r="G38" s="15" t="str">
        <f>PENGETAHUAN!G38</f>
        <v>MUHAMMAD RAFFA ALFATH</v>
      </c>
      <c r="H38" s="1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PENGETAHUAN!D39</f>
        <v>22</v>
      </c>
      <c r="E39" s="14" t="str">
        <f>PENGETAHUAN!E39</f>
        <v>Islam</v>
      </c>
      <c r="F39" s="14" t="str">
        <f>PENGETAHUAN!F39</f>
        <v>0113490121</v>
      </c>
      <c r="G39" s="15" t="str">
        <f>PENGETAHUAN!G39</f>
        <v>MUHAMMAD RAKA</v>
      </c>
      <c r="H39" s="1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PENGETAHUAN!D40</f>
        <v>23</v>
      </c>
      <c r="E40" s="14" t="str">
        <f>PENGETAHUAN!E40</f>
        <v>Islam</v>
      </c>
      <c r="F40" s="14" t="str">
        <f>PENGETAHUAN!F40</f>
        <v>0112015101</v>
      </c>
      <c r="G40" s="15" t="str">
        <f>PENGETAHUAN!G40</f>
        <v>MUHAMMAD RIFAI PRANOWO</v>
      </c>
      <c r="H40" s="1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PENGETAHUAN!D41</f>
        <v>24</v>
      </c>
      <c r="E41" s="14" t="str">
        <f>PENGETAHUAN!E41</f>
        <v>Islam</v>
      </c>
      <c r="F41" s="14" t="str">
        <f>PENGETAHUAN!F41</f>
        <v>0119779552</v>
      </c>
      <c r="G41" s="15" t="str">
        <f>PENGETAHUAN!G41</f>
        <v>MUHAMMAD WILDAN</v>
      </c>
      <c r="H41" s="1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PENGETAHUAN!D42</f>
        <v>25</v>
      </c>
      <c r="E42" s="14" t="str">
        <f>PENGETAHUAN!E42</f>
        <v>Islam</v>
      </c>
      <c r="F42" s="14" t="str">
        <f>PENGETAHUAN!F42</f>
        <v>0104568251</v>
      </c>
      <c r="G42" s="15" t="str">
        <f>PENGETAHUAN!G42</f>
        <v>NOVIRA MARSYA PUTRI</v>
      </c>
      <c r="H42" s="1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PENGETAHUAN!D43</f>
        <v>26</v>
      </c>
      <c r="E43" s="14" t="str">
        <f>PENGETAHUAN!E43</f>
        <v>Islam</v>
      </c>
      <c r="F43" s="14" t="str">
        <f>PENGETAHUAN!F43</f>
        <v>0116937041</v>
      </c>
      <c r="G43" s="15" t="str">
        <f>PENGETAHUAN!G43</f>
        <v>NUANSA JASMINE RAYA ASSYIFA</v>
      </c>
      <c r="H43" s="1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PENGETAHUAN!D44</f>
        <v>27</v>
      </c>
      <c r="E44" s="14" t="str">
        <f>PENGETAHUAN!E44</f>
        <v>Kristen</v>
      </c>
      <c r="F44" s="14" t="str">
        <f>PENGETAHUAN!F44</f>
        <v>0114824759</v>
      </c>
      <c r="G44" s="15" t="str">
        <f>PENGETAHUAN!G44</f>
        <v>RICHARD ANUGERAH SAPUTRA ZEBUA</v>
      </c>
      <c r="H44" s="1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PENGETAHUAN!D45</f>
        <v>28</v>
      </c>
      <c r="E45" s="14" t="str">
        <f>PENGETAHUAN!E45</f>
        <v>Islam</v>
      </c>
      <c r="F45" s="14" t="str">
        <f>PENGETAHUAN!F45</f>
        <v>0104637249</v>
      </c>
      <c r="G45" s="15" t="str">
        <f>PENGETAHUAN!G45</f>
        <v>RIVALDI ADRIANSYAH</v>
      </c>
      <c r="H45" s="1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PENGETAHUAN!D46</f>
        <v>29</v>
      </c>
      <c r="E46" s="14" t="str">
        <f>PENGETAHUAN!E46</f>
        <v>Islam</v>
      </c>
      <c r="F46" s="14" t="str">
        <f>PENGETAHUAN!F46</f>
        <v>0104827243</v>
      </c>
      <c r="G46" s="15" t="str">
        <f>PENGETAHUAN!G46</f>
        <v>RIYANI DWI RAHAYU</v>
      </c>
      <c r="H46" s="1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PENGETAHUAN!D47</f>
        <v>30</v>
      </c>
      <c r="E47" s="14" t="str">
        <f>PENGETAHUAN!E47</f>
        <v>Islam</v>
      </c>
      <c r="F47" s="14" t="str">
        <f>PENGETAHUAN!F47</f>
        <v>0119378043</v>
      </c>
      <c r="G47" s="15" t="str">
        <f>PENGETAHUAN!G47</f>
        <v>RIZKY SYAH FAHLEVI</v>
      </c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PENGETAHUAN!D48</f>
        <v>31</v>
      </c>
      <c r="E48" s="14" t="str">
        <f>PENGETAHUAN!E48</f>
        <v>Islam</v>
      </c>
      <c r="F48" s="14" t="str">
        <f>PENGETAHUAN!F48</f>
        <v>0109785891</v>
      </c>
      <c r="G48" s="15" t="str">
        <f>PENGETAHUAN!G48</f>
        <v>ROBI PRATAMA RUSTONO</v>
      </c>
      <c r="H48" s="1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PENGETAHUAN!D49</f>
        <v>32</v>
      </c>
      <c r="E49" s="14" t="str">
        <f>PENGETAHUAN!E49</f>
        <v>Islam</v>
      </c>
      <c r="F49" s="14" t="str">
        <f>PENGETAHUAN!F49</f>
        <v>0111463511</v>
      </c>
      <c r="G49" s="15" t="str">
        <f>PENGETAHUAN!G49</f>
        <v>ROUSAN HAKIM GARNIDA</v>
      </c>
      <c r="H49" s="1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PENGETAHUAN!D50</f>
        <v>33</v>
      </c>
      <c r="E50" s="14" t="str">
        <f>PENGETAHUAN!E50</f>
        <v>Kristen</v>
      </c>
      <c r="F50" s="14" t="str">
        <f>PENGETAHUAN!F50</f>
        <v>3112293041</v>
      </c>
      <c r="G50" s="15" t="str">
        <f>PENGETAHUAN!G50</f>
        <v>RURI PUTRI LAMORA SIANTURI</v>
      </c>
      <c r="H50" s="1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PENGETAHUAN!D51</f>
        <v>34</v>
      </c>
      <c r="E51" s="14" t="str">
        <f>PENGETAHUAN!E51</f>
        <v>Kristen</v>
      </c>
      <c r="F51" s="14" t="str">
        <f>PENGETAHUAN!F51</f>
        <v>0104288111</v>
      </c>
      <c r="G51" s="15" t="str">
        <f>PENGETAHUAN!G51</f>
        <v>RUTH RENATHA SITUMORANG</v>
      </c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PENGETAHUAN!D52</f>
        <v>35</v>
      </c>
      <c r="E52" s="14" t="str">
        <f>PENGETAHUAN!E52</f>
        <v>Islam</v>
      </c>
      <c r="F52" s="14" t="str">
        <f>PENGETAHUAN!F52</f>
        <v>0119985337</v>
      </c>
      <c r="G52" s="15" t="str">
        <f>PENGETAHUAN!G52</f>
        <v>SYADZA' ATUNNISA</v>
      </c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PENGETAHUAN!D53</f>
        <v>36</v>
      </c>
      <c r="E53" s="14" t="str">
        <f>PENGETAHUAN!E53</f>
        <v>Islam</v>
      </c>
      <c r="F53" s="14" t="str">
        <f>PENGETAHUAN!F53</f>
        <v>0105448804</v>
      </c>
      <c r="G53" s="15" t="str">
        <f>PENGETAHUAN!G53</f>
        <v>SYAHLA WAFIZA</v>
      </c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PENGETAHUAN!D54</f>
        <v>37</v>
      </c>
      <c r="E54" s="14" t="str">
        <f>PENGETAHUAN!E54</f>
        <v>Islam</v>
      </c>
      <c r="F54" s="14" t="str">
        <f>PENGETAHUAN!F54</f>
        <v>0111429510</v>
      </c>
      <c r="G54" s="15" t="str">
        <f>PENGETAHUAN!G54</f>
        <v>TASYA AINUN NAJMI</v>
      </c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PENGETAHUAN!D55</f>
        <v>38</v>
      </c>
      <c r="E55" s="14" t="str">
        <f>PENGETAHUAN!E55</f>
        <v>Islam</v>
      </c>
      <c r="F55" s="14" t="str">
        <f>PENGETAHUAN!F55</f>
        <v>0116014111</v>
      </c>
      <c r="G55" s="15" t="str">
        <f>PENGETAHUAN!G55</f>
        <v>ZULFA NADHIIFATUNNISA</v>
      </c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PENGETAHUAN!D56</f>
        <v>0</v>
      </c>
      <c r="E56" s="14">
        <f>PENGETAHUAN!E56</f>
        <v>0</v>
      </c>
      <c r="F56" s="14">
        <f>PENGETAHUAN!F56</f>
        <v>0</v>
      </c>
      <c r="G56" s="15">
        <f>PENGETAHUAN!G56</f>
        <v>0</v>
      </c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PENGETAHUAN!D57</f>
        <v>0</v>
      </c>
      <c r="E57" s="14">
        <f>PENGETAHUAN!E57</f>
        <v>0</v>
      </c>
      <c r="F57" s="14">
        <f>PENGETAHUAN!F57</f>
        <v>0</v>
      </c>
      <c r="G57" s="15">
        <f>PENGETAHUAN!G57</f>
        <v>0</v>
      </c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PENGETAHUAN!E58</f>
        <v>L : 18</v>
      </c>
      <c r="F58" s="53" t="str">
        <f>PENGETAHUAN!F58</f>
        <v>P : 20</v>
      </c>
      <c r="G58" s="55" t="str">
        <f>PENGETAHUAN!G58</f>
        <v>JML : 38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34"/>
      <c r="D65" s="35" t="s">
        <v>53</v>
      </c>
      <c r="E65" s="36"/>
      <c r="F65" s="36"/>
      <c r="G65" s="37"/>
      <c r="H65" s="37"/>
      <c r="I65" s="38"/>
      <c r="J65" s="3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34"/>
      <c r="D66" s="4"/>
      <c r="E66" s="4"/>
      <c r="F66" s="6"/>
      <c r="G66" s="6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33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ABSEN SISWA</vt:lpstr>
      <vt:lpstr>PENGETAHUAN</vt:lpstr>
      <vt:lpstr>KETERAMPILAN</vt:lpstr>
      <vt:lpstr>'ABSEN SISWA'!Print_Area</vt:lpstr>
      <vt:lpstr>KETERAMPILAN!Print_Area</vt:lpstr>
      <vt:lpstr>PENGETAHUAN!Print_Area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SMPN 5 PASARKEMIS</dc:creator>
  <cp:lastModifiedBy>hp</cp:lastModifiedBy>
  <cp:lastPrinted>2025-11-24T01:07:04Z</cp:lastPrinted>
  <dcterms:created xsi:type="dcterms:W3CDTF">2023-08-02T02:40:16Z</dcterms:created>
  <dcterms:modified xsi:type="dcterms:W3CDTF">2025-11-24T01:28:11Z</dcterms:modified>
</cp:coreProperties>
</file>